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ctrlProps/ctrlProp3.xml" ContentType="application/vnd.ms-excel.controlproperties+xml"/>
  <Override PartName="/xl/tables/table3.xml" ContentType="application/vnd.openxmlformats-officedocument.spreadsheetml.table+xml"/>
  <Override PartName="/xl/drawings/drawing4.xml" ContentType="application/vnd.openxmlformats-officedocument.drawing+xml"/>
  <Override PartName="/xl/ctrlProps/ctrlProp4.xml" ContentType="application/vnd.ms-excel.controlproperties+xml"/>
  <Override PartName="/xl/tables/table4.xml" ContentType="application/vnd.openxmlformats-officedocument.spreadsheetml.table+xml"/>
  <Override PartName="/xl/drawings/drawing5.xml" ContentType="application/vnd.openxmlformats-officedocument.drawing+xml"/>
  <Override PartName="/xl/ctrlProps/ctrlProp5.xml" ContentType="application/vnd.ms-excel.controlproperties+xml"/>
  <Override PartName="/xl/tables/table5.xml" ContentType="application/vnd.openxmlformats-officedocument.spreadsheetml.table+xml"/>
  <Override PartName="/xl/drawings/drawing6.xml" ContentType="application/vnd.openxmlformats-officedocument.drawing+xml"/>
  <Override PartName="/xl/ctrlProps/ctrlProp6.xml" ContentType="application/vnd.ms-excel.controlproperties+xml"/>
  <Override PartName="/xl/tables/table6.xml" ContentType="application/vnd.openxmlformats-officedocument.spreadsheetml.table+xml"/>
  <Override PartName="/xl/drawings/drawing7.xml" ContentType="application/vnd.openxmlformats-officedocument.drawing+xml"/>
  <Override PartName="/xl/ctrlProps/ctrlProp7.xml" ContentType="application/vnd.ms-excel.controlproperties+xml"/>
  <Override PartName="/xl/tables/table7.xml" ContentType="application/vnd.openxmlformats-officedocument.spreadsheetml.table+xml"/>
  <Override PartName="/xl/drawings/drawing8.xml" ContentType="application/vnd.openxmlformats-officedocument.drawing+xml"/>
  <Override PartName="/xl/ctrlProps/ctrlProp8.xml" ContentType="application/vnd.ms-excel.controlproperties+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autoCompressPictures="0" defaultThemeVersion="124226"/>
  <mc:AlternateContent xmlns:mc="http://schemas.openxmlformats.org/markup-compatibility/2006">
    <mc:Choice Requires="x15">
      <x15ac:absPath xmlns:x15ac="http://schemas.microsoft.com/office/spreadsheetml/2010/11/ac" url="D:\Theatre\2022\"/>
    </mc:Choice>
  </mc:AlternateContent>
  <xr:revisionPtr revIDLastSave="0" documentId="8_{BD7673AB-5D50-4026-8AC6-1F50906CBD23}" xr6:coauthVersionLast="47" xr6:coauthVersionMax="47" xr10:uidLastSave="{00000000-0000-0000-0000-000000000000}"/>
  <bookViews>
    <workbookView xWindow="-120" yWindow="-120" windowWidth="29040" windowHeight="15840" tabRatio="864" firstSheet="3" activeTab="18" xr2:uid="{00000000-000D-0000-FFFF-FFFF00000000}"/>
  </bookViews>
  <sheets>
    <sheet name="Instructions" sheetId="36" state="hidden" r:id="rId1"/>
    <sheet name="Sheet1" sheetId="37" r:id="rId2"/>
    <sheet name="Humorous Monologues" sheetId="1" r:id="rId3"/>
    <sheet name="Dramatic" sheetId="11" r:id="rId4"/>
    <sheet name="Classical" sheetId="13" r:id="rId5"/>
    <sheet name="Contemporary" sheetId="15" r:id="rId6"/>
    <sheet name="MusicalTheatre" sheetId="19" r:id="rId7"/>
    <sheet name="Pantomime" sheetId="17" r:id="rId8"/>
    <sheet name="MusicalTheatreMR" sheetId="27" r:id="rId9"/>
    <sheet name="HumorousMR" sheetId="21" r:id="rId10"/>
    <sheet name="DramaticMR" sheetId="22" r:id="rId11"/>
    <sheet name="ClassicalMR" sheetId="24" r:id="rId12"/>
    <sheet name="ContemporaryMR" sheetId="25" r:id="rId13"/>
    <sheet name="PantomimeMR" sheetId="26" r:id="rId14"/>
    <sheet name="One-Acts" sheetId="34" r:id="rId15"/>
    <sheet name="CostumeDesign" sheetId="30" state="hidden" r:id="rId16"/>
    <sheet name="ScenicDesign" sheetId="32" state="hidden" r:id="rId17"/>
    <sheet name="Sweepstakes" sheetId="8" r:id="rId18"/>
    <sheet name="1A Awards" sheetId="38" r:id="rId19"/>
    <sheet name="ScenicResults" sheetId="33" state="hidden" r:id="rId20"/>
    <sheet name="CostumeResults" sheetId="35" state="hidden"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5" i="37" l="1"/>
  <c r="B54" i="37"/>
  <c r="B53" i="37"/>
  <c r="B52" i="37"/>
  <c r="B51" i="37"/>
  <c r="B50" i="37"/>
  <c r="B49" i="37"/>
  <c r="B48" i="37"/>
  <c r="B47" i="37"/>
  <c r="B46" i="37"/>
  <c r="B45" i="37"/>
  <c r="B44" i="37"/>
  <c r="B43" i="37"/>
  <c r="B42" i="37"/>
  <c r="B41" i="37"/>
  <c r="B3" i="37"/>
  <c r="B4" i="37"/>
  <c r="B5" i="37"/>
  <c r="B6" i="37"/>
  <c r="B7" i="37"/>
  <c r="B8" i="37"/>
  <c r="B9" i="37"/>
  <c r="B10" i="37"/>
  <c r="B11" i="37"/>
  <c r="B12" i="37"/>
  <c r="B13" i="37"/>
  <c r="B14" i="37"/>
  <c r="B15" i="37"/>
  <c r="B16" i="37"/>
  <c r="B2" i="37"/>
  <c r="R6" i="1"/>
  <c r="A120" i="25"/>
  <c r="A121" i="25"/>
  <c r="A122" i="25"/>
  <c r="A119" i="25"/>
  <c r="A120" i="24"/>
  <c r="A121" i="24"/>
  <c r="A122" i="24"/>
  <c r="A119" i="24"/>
  <c r="S109" i="32"/>
  <c r="U109" i="32"/>
  <c r="S104" i="32"/>
  <c r="U104" i="32"/>
  <c r="B83" i="33" s="1"/>
  <c r="S99" i="32"/>
  <c r="U99" i="32"/>
  <c r="S94" i="32"/>
  <c r="U94" i="32"/>
  <c r="B75" i="33" s="1"/>
  <c r="S89" i="32"/>
  <c r="U89" i="32"/>
  <c r="S84" i="32"/>
  <c r="U84" i="32"/>
  <c r="B67" i="33" s="1"/>
  <c r="S79" i="32"/>
  <c r="U79" i="32"/>
  <c r="B63" i="33"/>
  <c r="S74" i="32"/>
  <c r="U74" i="32"/>
  <c r="B59" i="33" s="1"/>
  <c r="B71" i="33"/>
  <c r="B79" i="33"/>
  <c r="B87" i="33"/>
  <c r="S99" i="30"/>
  <c r="U99" i="30"/>
  <c r="A122" i="35"/>
  <c r="A121" i="35"/>
  <c r="A120" i="35"/>
  <c r="A119" i="35"/>
  <c r="A118" i="35"/>
  <c r="A117" i="35"/>
  <c r="A116" i="35"/>
  <c r="A115" i="35"/>
  <c r="A114" i="35"/>
  <c r="A113" i="35"/>
  <c r="A112" i="35"/>
  <c r="A111" i="35"/>
  <c r="A110" i="35"/>
  <c r="A109" i="35"/>
  <c r="A108" i="35"/>
  <c r="A107" i="35"/>
  <c r="A106" i="35"/>
  <c r="A105" i="35"/>
  <c r="A104" i="35"/>
  <c r="A103" i="35"/>
  <c r="A102" i="35"/>
  <c r="A101" i="35"/>
  <c r="A100" i="35"/>
  <c r="A99" i="35"/>
  <c r="A98" i="35"/>
  <c r="A97" i="35"/>
  <c r="A96" i="35"/>
  <c r="A95" i="35"/>
  <c r="A94" i="35"/>
  <c r="A93" i="35"/>
  <c r="A92" i="35"/>
  <c r="A91" i="35"/>
  <c r="A90" i="35"/>
  <c r="A89" i="35"/>
  <c r="A88" i="35"/>
  <c r="A87" i="35"/>
  <c r="A86" i="35"/>
  <c r="A85" i="35"/>
  <c r="A84" i="35"/>
  <c r="A83" i="35"/>
  <c r="A82" i="35"/>
  <c r="A81" i="35"/>
  <c r="A80" i="35"/>
  <c r="C79" i="35"/>
  <c r="B79" i="35"/>
  <c r="A79" i="35"/>
  <c r="A78" i="35"/>
  <c r="A77" i="35"/>
  <c r="A76" i="35"/>
  <c r="A75" i="35"/>
  <c r="A74" i="35"/>
  <c r="A73" i="35"/>
  <c r="A72"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4" i="35"/>
  <c r="A9" i="35"/>
  <c r="A8" i="35"/>
  <c r="A7" i="35"/>
  <c r="A6" i="35"/>
  <c r="A3" i="35"/>
  <c r="A5" i="35"/>
  <c r="A5" i="33"/>
  <c r="A6" i="33"/>
  <c r="A7" i="33"/>
  <c r="A8" i="33"/>
  <c r="A9" i="33"/>
  <c r="A10" i="33"/>
  <c r="A11" i="33"/>
  <c r="A12" i="33"/>
  <c r="A13" i="33"/>
  <c r="A14" i="33"/>
  <c r="A15" i="33"/>
  <c r="A16" i="33"/>
  <c r="A17" i="33"/>
  <c r="A18" i="33"/>
  <c r="A19" i="33"/>
  <c r="A20" i="33"/>
  <c r="A3" i="33"/>
  <c r="A21" i="33"/>
  <c r="A22" i="33"/>
  <c r="A23" i="33"/>
  <c r="A24" i="33"/>
  <c r="A25" i="33"/>
  <c r="A26" i="33"/>
  <c r="A27" i="33"/>
  <c r="A28" i="33"/>
  <c r="A29" i="33"/>
  <c r="A30" i="33"/>
  <c r="A31" i="33"/>
  <c r="A32" i="33"/>
  <c r="A33" i="33"/>
  <c r="A34" i="33"/>
  <c r="A35" i="33"/>
  <c r="A36" i="33"/>
  <c r="A37" i="33"/>
  <c r="A38" i="33"/>
  <c r="A39" i="33"/>
  <c r="A40" i="33"/>
  <c r="A41" i="33"/>
  <c r="A42" i="33"/>
  <c r="A43" i="33"/>
  <c r="A44" i="33"/>
  <c r="A45" i="33"/>
  <c r="A46" i="33"/>
  <c r="A47" i="33"/>
  <c r="A48" i="33"/>
  <c r="A49" i="33"/>
  <c r="A50" i="33"/>
  <c r="A51" i="33"/>
  <c r="A52" i="33"/>
  <c r="A53" i="33"/>
  <c r="A54" i="33"/>
  <c r="A55" i="33"/>
  <c r="A56" i="33"/>
  <c r="A57" i="33"/>
  <c r="A58" i="33"/>
  <c r="A59" i="33"/>
  <c r="A60" i="33"/>
  <c r="A61" i="33"/>
  <c r="A62" i="33"/>
  <c r="A63" i="33"/>
  <c r="A64" i="33"/>
  <c r="A65" i="33"/>
  <c r="A66" i="33"/>
  <c r="A67" i="33"/>
  <c r="A68" i="33"/>
  <c r="A69" i="33"/>
  <c r="A70" i="33"/>
  <c r="A71" i="33"/>
  <c r="A72" i="33"/>
  <c r="A73" i="33"/>
  <c r="A74" i="33"/>
  <c r="A75" i="33"/>
  <c r="A76" i="33"/>
  <c r="A77" i="33"/>
  <c r="A78" i="33"/>
  <c r="A79" i="33"/>
  <c r="A80" i="33"/>
  <c r="A81" i="33"/>
  <c r="A82" i="33"/>
  <c r="A83" i="33"/>
  <c r="A84" i="33"/>
  <c r="A85" i="33"/>
  <c r="A86" i="33"/>
  <c r="A87" i="33"/>
  <c r="A88" i="33"/>
  <c r="A89" i="33"/>
  <c r="A90" i="33"/>
  <c r="A91" i="33"/>
  <c r="A92" i="33"/>
  <c r="A93" i="33"/>
  <c r="A94" i="33"/>
  <c r="A95" i="33"/>
  <c r="A96" i="33"/>
  <c r="A97" i="33"/>
  <c r="A98" i="33"/>
  <c r="A99" i="33"/>
  <c r="A100" i="33"/>
  <c r="A101" i="33"/>
  <c r="A102" i="33"/>
  <c r="A103" i="33"/>
  <c r="A104" i="33"/>
  <c r="A105" i="33"/>
  <c r="A106" i="33"/>
  <c r="A107" i="33"/>
  <c r="A108" i="33"/>
  <c r="A109" i="33"/>
  <c r="A110" i="33"/>
  <c r="A111" i="33"/>
  <c r="A112" i="33"/>
  <c r="A113" i="33"/>
  <c r="A114" i="33"/>
  <c r="A115" i="33"/>
  <c r="A116" i="33"/>
  <c r="A117" i="33"/>
  <c r="A118" i="33"/>
  <c r="A119" i="33"/>
  <c r="A120" i="33"/>
  <c r="A121" i="33"/>
  <c r="A122" i="33"/>
  <c r="D79" i="35"/>
  <c r="AA33" i="34"/>
  <c r="U33" i="34"/>
  <c r="S33" i="34"/>
  <c r="AA32" i="34"/>
  <c r="U32" i="34"/>
  <c r="S32" i="34"/>
  <c r="AA31" i="34"/>
  <c r="U31" i="34"/>
  <c r="S31" i="34"/>
  <c r="AA30" i="34"/>
  <c r="U30" i="34"/>
  <c r="S30" i="34"/>
  <c r="AA29" i="34"/>
  <c r="U29" i="34"/>
  <c r="S29" i="34"/>
  <c r="AA28" i="34"/>
  <c r="U28" i="34"/>
  <c r="S28" i="34"/>
  <c r="AA27" i="34"/>
  <c r="U27" i="34"/>
  <c r="S27" i="34"/>
  <c r="AA26" i="34"/>
  <c r="U26" i="34"/>
  <c r="S26" i="34"/>
  <c r="AA25" i="34"/>
  <c r="U25" i="34"/>
  <c r="W25" i="34" s="1"/>
  <c r="U25" i="8" s="1"/>
  <c r="S25" i="34"/>
  <c r="AA24" i="34"/>
  <c r="U24" i="34"/>
  <c r="S24" i="34"/>
  <c r="AA23" i="34"/>
  <c r="U23" i="34"/>
  <c r="S23" i="34"/>
  <c r="AA22" i="34"/>
  <c r="U22" i="34"/>
  <c r="S22" i="34"/>
  <c r="AA21" i="34"/>
  <c r="U21" i="34"/>
  <c r="W21" i="34" s="1"/>
  <c r="U21" i="8" s="1"/>
  <c r="S21" i="34"/>
  <c r="AA20" i="34"/>
  <c r="U20" i="34"/>
  <c r="S20" i="34"/>
  <c r="AA19" i="34"/>
  <c r="U19" i="34"/>
  <c r="S19" i="34"/>
  <c r="AA18" i="34"/>
  <c r="U18" i="34"/>
  <c r="S18" i="34"/>
  <c r="AA17" i="34"/>
  <c r="U17" i="34"/>
  <c r="W17" i="34"/>
  <c r="U17" i="8" s="1"/>
  <c r="S17" i="34"/>
  <c r="AA16" i="34"/>
  <c r="U16" i="34"/>
  <c r="S16" i="34"/>
  <c r="AA15" i="34"/>
  <c r="U15" i="34"/>
  <c r="S15" i="34"/>
  <c r="AA14" i="34"/>
  <c r="U14" i="34"/>
  <c r="S14" i="34"/>
  <c r="AA13" i="34"/>
  <c r="U13" i="34"/>
  <c r="S13" i="34"/>
  <c r="AA12" i="34"/>
  <c r="U12" i="34"/>
  <c r="S12" i="34"/>
  <c r="AA11" i="34"/>
  <c r="U11" i="34"/>
  <c r="S11" i="34"/>
  <c r="AA10" i="34"/>
  <c r="U10" i="34"/>
  <c r="S10" i="34"/>
  <c r="AA9" i="34"/>
  <c r="U9" i="34"/>
  <c r="S9" i="34"/>
  <c r="AA8" i="34"/>
  <c r="U8" i="34"/>
  <c r="W8" i="34" s="1"/>
  <c r="U8" i="8" s="1"/>
  <c r="S8" i="34"/>
  <c r="AA7" i="34"/>
  <c r="U7" i="34"/>
  <c r="S7" i="34"/>
  <c r="AA6" i="34"/>
  <c r="U6" i="34"/>
  <c r="S6" i="34"/>
  <c r="AA5" i="34"/>
  <c r="U5" i="34"/>
  <c r="S5" i="34"/>
  <c r="AA4" i="34"/>
  <c r="U4" i="34"/>
  <c r="S4" i="34"/>
  <c r="A4" i="33"/>
  <c r="U152" i="32"/>
  <c r="B122" i="33" s="1"/>
  <c r="D122" i="33" s="1"/>
  <c r="S152" i="32"/>
  <c r="C122" i="33" s="1"/>
  <c r="U151" i="32"/>
  <c r="B121" i="33"/>
  <c r="S151" i="32"/>
  <c r="C121" i="33"/>
  <c r="U150" i="32"/>
  <c r="B120" i="33"/>
  <c r="S150" i="32"/>
  <c r="C120" i="33" s="1"/>
  <c r="U149" i="32"/>
  <c r="B119" i="33" s="1"/>
  <c r="S149" i="32"/>
  <c r="C119" i="33"/>
  <c r="U147" i="32"/>
  <c r="B118" i="33" s="1"/>
  <c r="S147" i="32"/>
  <c r="C118" i="33" s="1"/>
  <c r="U146" i="32"/>
  <c r="B117" i="33" s="1"/>
  <c r="S146" i="32"/>
  <c r="C117" i="33" s="1"/>
  <c r="U145" i="32"/>
  <c r="B116" i="33" s="1"/>
  <c r="D116" i="33" s="1"/>
  <c r="S145" i="32"/>
  <c r="C116" i="33" s="1"/>
  <c r="U144" i="32"/>
  <c r="B115" i="33"/>
  <c r="S144" i="32"/>
  <c r="C115" i="33" s="1"/>
  <c r="U142" i="32"/>
  <c r="B114" i="33" s="1"/>
  <c r="D114" i="33" s="1"/>
  <c r="S142" i="32"/>
  <c r="C114" i="33" s="1"/>
  <c r="U141" i="32"/>
  <c r="B113" i="33" s="1"/>
  <c r="S141" i="32"/>
  <c r="C113" i="33" s="1"/>
  <c r="U140" i="32"/>
  <c r="B112" i="33" s="1"/>
  <c r="S140" i="32"/>
  <c r="C112" i="33" s="1"/>
  <c r="U139" i="32"/>
  <c r="B111" i="33" s="1"/>
  <c r="S139" i="32"/>
  <c r="C111" i="33" s="1"/>
  <c r="U137" i="32"/>
  <c r="B110" i="33" s="1"/>
  <c r="S137" i="32"/>
  <c r="C110" i="33"/>
  <c r="U136" i="32"/>
  <c r="B109" i="33"/>
  <c r="S136" i="32"/>
  <c r="C109" i="33" s="1"/>
  <c r="U135" i="32"/>
  <c r="B108" i="33" s="1"/>
  <c r="S135" i="32"/>
  <c r="C108" i="33"/>
  <c r="U134" i="32"/>
  <c r="B107" i="33" s="1"/>
  <c r="S134" i="32"/>
  <c r="C107" i="33" s="1"/>
  <c r="U132" i="32"/>
  <c r="B106" i="33"/>
  <c r="S132" i="32"/>
  <c r="C106" i="33" s="1"/>
  <c r="U131" i="32"/>
  <c r="B105" i="33" s="1"/>
  <c r="S131" i="32"/>
  <c r="C105" i="33" s="1"/>
  <c r="U130" i="32"/>
  <c r="B104" i="33" s="1"/>
  <c r="S130" i="32"/>
  <c r="C104" i="33" s="1"/>
  <c r="U129" i="32"/>
  <c r="B103" i="33" s="1"/>
  <c r="S129" i="32"/>
  <c r="C103" i="33"/>
  <c r="U127" i="32"/>
  <c r="B102" i="33" s="1"/>
  <c r="S127" i="32"/>
  <c r="C102" i="33" s="1"/>
  <c r="U126" i="32"/>
  <c r="B101" i="33" s="1"/>
  <c r="S126" i="32"/>
  <c r="C101" i="33" s="1"/>
  <c r="D101" i="33" s="1"/>
  <c r="U125" i="32"/>
  <c r="B100" i="33" s="1"/>
  <c r="D100" i="33" s="1"/>
  <c r="S125" i="32"/>
  <c r="C100" i="33" s="1"/>
  <c r="U124" i="32"/>
  <c r="B99" i="33"/>
  <c r="S124" i="32"/>
  <c r="C99" i="33" s="1"/>
  <c r="U122" i="32"/>
  <c r="B98" i="33" s="1"/>
  <c r="S122" i="32"/>
  <c r="C98" i="33" s="1"/>
  <c r="U121" i="32"/>
  <c r="B97" i="33" s="1"/>
  <c r="D97" i="33" s="1"/>
  <c r="S121" i="32"/>
  <c r="C97" i="33" s="1"/>
  <c r="U120" i="32"/>
  <c r="B96" i="33" s="1"/>
  <c r="S120" i="32"/>
  <c r="C96" i="33" s="1"/>
  <c r="U119" i="32"/>
  <c r="B95" i="33" s="1"/>
  <c r="S119" i="32"/>
  <c r="C95" i="33" s="1"/>
  <c r="U117" i="32"/>
  <c r="B94" i="33" s="1"/>
  <c r="S117" i="32"/>
  <c r="C94" i="33"/>
  <c r="U116" i="32"/>
  <c r="B93" i="33"/>
  <c r="S116" i="32"/>
  <c r="C93" i="33" s="1"/>
  <c r="U115" i="32"/>
  <c r="B92" i="33" s="1"/>
  <c r="S115" i="32"/>
  <c r="C92" i="33"/>
  <c r="U114" i="32"/>
  <c r="B91" i="33" s="1"/>
  <c r="S114" i="32"/>
  <c r="C91" i="33" s="1"/>
  <c r="U112" i="32"/>
  <c r="B90" i="33"/>
  <c r="S112" i="32"/>
  <c r="C90" i="33" s="1"/>
  <c r="U111" i="32"/>
  <c r="B89" i="33" s="1"/>
  <c r="S111" i="32"/>
  <c r="C89" i="33" s="1"/>
  <c r="U110" i="32"/>
  <c r="B88" i="33" s="1"/>
  <c r="S110" i="32"/>
  <c r="C88" i="33" s="1"/>
  <c r="C87" i="33"/>
  <c r="D87" i="33" s="1"/>
  <c r="U107" i="32"/>
  <c r="B86" i="33"/>
  <c r="S107" i="32"/>
  <c r="C86" i="33" s="1"/>
  <c r="U106" i="32"/>
  <c r="B85" i="33" s="1"/>
  <c r="S106" i="32"/>
  <c r="C85" i="33" s="1"/>
  <c r="U105" i="32"/>
  <c r="B84" i="33" s="1"/>
  <c r="S105" i="32"/>
  <c r="C84" i="33" s="1"/>
  <c r="C83" i="33"/>
  <c r="U102" i="32"/>
  <c r="B82" i="33"/>
  <c r="S102" i="32"/>
  <c r="C82" i="33" s="1"/>
  <c r="U101" i="32"/>
  <c r="B81" i="33" s="1"/>
  <c r="D81" i="33" s="1"/>
  <c r="S101" i="32"/>
  <c r="C81" i="33" s="1"/>
  <c r="U100" i="32"/>
  <c r="B80" i="33" s="1"/>
  <c r="S100" i="32"/>
  <c r="C80" i="33" s="1"/>
  <c r="C79" i="33"/>
  <c r="D79" i="33" s="1"/>
  <c r="U97" i="32"/>
  <c r="B78" i="33" s="1"/>
  <c r="S97" i="32"/>
  <c r="C78" i="33" s="1"/>
  <c r="D78" i="33" s="1"/>
  <c r="U96" i="32"/>
  <c r="B77" i="33" s="1"/>
  <c r="D77" i="33" s="1"/>
  <c r="S96" i="32"/>
  <c r="C77" i="33" s="1"/>
  <c r="U95" i="32"/>
  <c r="B76" i="33"/>
  <c r="S95" i="32"/>
  <c r="C76" i="33" s="1"/>
  <c r="C75" i="33"/>
  <c r="U92" i="32"/>
  <c r="B74" i="33" s="1"/>
  <c r="S92" i="32"/>
  <c r="C74" i="33" s="1"/>
  <c r="U91" i="32"/>
  <c r="B73" i="33" s="1"/>
  <c r="D73" i="33" s="1"/>
  <c r="S91" i="32"/>
  <c r="C73" i="33" s="1"/>
  <c r="U90" i="32"/>
  <c r="B72" i="33" s="1"/>
  <c r="S90" i="32"/>
  <c r="C72" i="33" s="1"/>
  <c r="C71" i="33"/>
  <c r="D71" i="33" s="1"/>
  <c r="U87" i="32"/>
  <c r="B70" i="33" s="1"/>
  <c r="S87" i="32"/>
  <c r="C70" i="33" s="1"/>
  <c r="U86" i="32"/>
  <c r="B69" i="33" s="1"/>
  <c r="D69" i="33" s="1"/>
  <c r="S86" i="32"/>
  <c r="C69" i="33" s="1"/>
  <c r="U85" i="32"/>
  <c r="B68" i="33" s="1"/>
  <c r="S85" i="32"/>
  <c r="C68" i="33" s="1"/>
  <c r="C67" i="33"/>
  <c r="U82" i="32"/>
  <c r="B66" i="33" s="1"/>
  <c r="S82" i="32"/>
  <c r="C66" i="33" s="1"/>
  <c r="D66" i="33" s="1"/>
  <c r="U81" i="32"/>
  <c r="B65" i="33" s="1"/>
  <c r="D65" i="33" s="1"/>
  <c r="S81" i="32"/>
  <c r="C65" i="33" s="1"/>
  <c r="U80" i="32"/>
  <c r="B64" i="33" s="1"/>
  <c r="S80" i="32"/>
  <c r="C64" i="33"/>
  <c r="C63" i="33"/>
  <c r="D63" i="33"/>
  <c r="U77" i="32"/>
  <c r="B62" i="33" s="1"/>
  <c r="S77" i="32"/>
  <c r="C62" i="33" s="1"/>
  <c r="U76" i="32"/>
  <c r="B61" i="33"/>
  <c r="S76" i="32"/>
  <c r="C61" i="33"/>
  <c r="U75" i="32"/>
  <c r="B60" i="33" s="1"/>
  <c r="S75" i="32"/>
  <c r="C60" i="33" s="1"/>
  <c r="D60" i="33" s="1"/>
  <c r="C59" i="33"/>
  <c r="U72" i="32"/>
  <c r="B58" i="33" s="1"/>
  <c r="S72" i="32"/>
  <c r="C58" i="33" s="1"/>
  <c r="U71" i="32"/>
  <c r="B57" i="33"/>
  <c r="S71" i="32"/>
  <c r="C57" i="33"/>
  <c r="U70" i="32"/>
  <c r="B56" i="33" s="1"/>
  <c r="S70" i="32"/>
  <c r="C56" i="33" s="1"/>
  <c r="U69" i="32"/>
  <c r="B55" i="33" s="1"/>
  <c r="S69" i="32"/>
  <c r="C55" i="33" s="1"/>
  <c r="U67" i="32"/>
  <c r="B54" i="33" s="1"/>
  <c r="S67" i="32"/>
  <c r="C54" i="33" s="1"/>
  <c r="U66" i="32"/>
  <c r="B53" i="33" s="1"/>
  <c r="D53" i="33" s="1"/>
  <c r="S66" i="32"/>
  <c r="C53" i="33" s="1"/>
  <c r="U65" i="32"/>
  <c r="B52" i="33" s="1"/>
  <c r="S65" i="32"/>
  <c r="C52" i="33" s="1"/>
  <c r="U64" i="32"/>
  <c r="B51" i="33" s="1"/>
  <c r="S64" i="32"/>
  <c r="C51" i="33" s="1"/>
  <c r="U62" i="32"/>
  <c r="B50" i="33" s="1"/>
  <c r="S62" i="32"/>
  <c r="C50" i="33" s="1"/>
  <c r="U61" i="32"/>
  <c r="B49" i="33" s="1"/>
  <c r="S61" i="32"/>
  <c r="C49" i="33" s="1"/>
  <c r="U60" i="32"/>
  <c r="B48" i="33"/>
  <c r="S60" i="32"/>
  <c r="C48" i="33"/>
  <c r="U59" i="32"/>
  <c r="B47" i="33" s="1"/>
  <c r="S59" i="32"/>
  <c r="C47" i="33" s="1"/>
  <c r="D47" i="33" s="1"/>
  <c r="U57" i="32"/>
  <c r="B46" i="33" s="1"/>
  <c r="D46" i="33" s="1"/>
  <c r="S57" i="32"/>
  <c r="C46" i="33" s="1"/>
  <c r="U56" i="32"/>
  <c r="B45" i="33" s="1"/>
  <c r="S56" i="32"/>
  <c r="C45" i="33"/>
  <c r="U55" i="32"/>
  <c r="B44" i="33"/>
  <c r="D44" i="33" s="1"/>
  <c r="S55" i="32"/>
  <c r="C44" i="33" s="1"/>
  <c r="U54" i="32"/>
  <c r="B43" i="33" s="1"/>
  <c r="D43" i="33" s="1"/>
  <c r="S54" i="32"/>
  <c r="C43" i="33" s="1"/>
  <c r="U52" i="32"/>
  <c r="B42" i="33" s="1"/>
  <c r="S52" i="32"/>
  <c r="C42" i="33" s="1"/>
  <c r="U51" i="32"/>
  <c r="B41" i="33"/>
  <c r="S51" i="32"/>
  <c r="C41" i="33"/>
  <c r="U50" i="32"/>
  <c r="B40" i="33" s="1"/>
  <c r="S50" i="32"/>
  <c r="C40" i="33" s="1"/>
  <c r="U49" i="32"/>
  <c r="B39" i="33" s="1"/>
  <c r="S49" i="32"/>
  <c r="C39" i="33" s="1"/>
  <c r="U47" i="32"/>
  <c r="B38" i="33" s="1"/>
  <c r="S47" i="32"/>
  <c r="C38" i="33" s="1"/>
  <c r="U46" i="32"/>
  <c r="B37" i="33" s="1"/>
  <c r="D37" i="33" s="1"/>
  <c r="S46" i="32"/>
  <c r="C37" i="33" s="1"/>
  <c r="U45" i="32"/>
  <c r="B36" i="33" s="1"/>
  <c r="S45" i="32"/>
  <c r="C36" i="33" s="1"/>
  <c r="U44" i="32"/>
  <c r="B35" i="33" s="1"/>
  <c r="S44" i="32"/>
  <c r="C35" i="33" s="1"/>
  <c r="U42" i="32"/>
  <c r="B34" i="33" s="1"/>
  <c r="S42" i="32"/>
  <c r="C34" i="33" s="1"/>
  <c r="U41" i="32"/>
  <c r="B33" i="33" s="1"/>
  <c r="S41" i="32"/>
  <c r="C33" i="33" s="1"/>
  <c r="U40" i="32"/>
  <c r="B32" i="33"/>
  <c r="S40" i="32"/>
  <c r="C32" i="33"/>
  <c r="U39" i="32"/>
  <c r="B31" i="33" s="1"/>
  <c r="S39" i="32"/>
  <c r="C31" i="33" s="1"/>
  <c r="D31" i="33" s="1"/>
  <c r="U37" i="32"/>
  <c r="B30" i="33" s="1"/>
  <c r="S37" i="32"/>
  <c r="C30" i="33" s="1"/>
  <c r="U36" i="32"/>
  <c r="B29" i="33" s="1"/>
  <c r="S36" i="32"/>
  <c r="C29" i="33"/>
  <c r="U35" i="32"/>
  <c r="B28" i="33"/>
  <c r="S35" i="32"/>
  <c r="C28" i="33" s="1"/>
  <c r="U34" i="32"/>
  <c r="B27" i="33" s="1"/>
  <c r="D27" i="33" s="1"/>
  <c r="S34" i="32"/>
  <c r="C27" i="33" s="1"/>
  <c r="U32" i="32"/>
  <c r="B26" i="33" s="1"/>
  <c r="S32" i="32"/>
  <c r="C26" i="33" s="1"/>
  <c r="U31" i="32"/>
  <c r="B25" i="33"/>
  <c r="S31" i="32"/>
  <c r="C25" i="33"/>
  <c r="U30" i="32"/>
  <c r="B24" i="33" s="1"/>
  <c r="S30" i="32"/>
  <c r="C24" i="33" s="1"/>
  <c r="U29" i="32"/>
  <c r="B23" i="33" s="1"/>
  <c r="S29" i="32"/>
  <c r="C23" i="33" s="1"/>
  <c r="U27" i="32"/>
  <c r="B22" i="33" s="1"/>
  <c r="S27" i="32"/>
  <c r="C22" i="33" s="1"/>
  <c r="U26" i="32"/>
  <c r="B21" i="33" s="1"/>
  <c r="D21" i="33" s="1"/>
  <c r="S26" i="32"/>
  <c r="C21" i="33" s="1"/>
  <c r="U25" i="32"/>
  <c r="B3" i="33" s="1"/>
  <c r="S25" i="32"/>
  <c r="C3" i="33"/>
  <c r="U24" i="32"/>
  <c r="B20" i="33" s="1"/>
  <c r="S24" i="32"/>
  <c r="C20" i="33" s="1"/>
  <c r="U22" i="32"/>
  <c r="B19" i="33" s="1"/>
  <c r="S22" i="32"/>
  <c r="C19" i="33" s="1"/>
  <c r="U21" i="32"/>
  <c r="B18" i="33" s="1"/>
  <c r="S21" i="32"/>
  <c r="C18" i="33" s="1"/>
  <c r="U20" i="32"/>
  <c r="B17" i="33"/>
  <c r="D17" i="33" s="1"/>
  <c r="S20" i="32"/>
  <c r="C17" i="33"/>
  <c r="U19" i="32"/>
  <c r="B16" i="33" s="1"/>
  <c r="S19" i="32"/>
  <c r="C16" i="33" s="1"/>
  <c r="D16" i="33" s="1"/>
  <c r="U17" i="32"/>
  <c r="B15" i="33" s="1"/>
  <c r="D15" i="33" s="1"/>
  <c r="S17" i="32"/>
  <c r="C15" i="33" s="1"/>
  <c r="U16" i="32"/>
  <c r="B14" i="33" s="1"/>
  <c r="S16" i="32"/>
  <c r="C14" i="33" s="1"/>
  <c r="U15" i="32"/>
  <c r="B13" i="33" s="1"/>
  <c r="S15" i="32"/>
  <c r="C13" i="33" s="1"/>
  <c r="U14" i="32"/>
  <c r="B12" i="33"/>
  <c r="S14" i="32"/>
  <c r="C12" i="33" s="1"/>
  <c r="U12" i="32"/>
  <c r="B11" i="33" s="1"/>
  <c r="S12" i="32"/>
  <c r="C11" i="33" s="1"/>
  <c r="U11" i="32"/>
  <c r="B10" i="33" s="1"/>
  <c r="D10" i="33" s="1"/>
  <c r="S11" i="32"/>
  <c r="C10" i="33" s="1"/>
  <c r="U10" i="32"/>
  <c r="B9" i="33" s="1"/>
  <c r="D9" i="33" s="1"/>
  <c r="S10" i="32"/>
  <c r="C9" i="33"/>
  <c r="U9" i="32"/>
  <c r="B8" i="33" s="1"/>
  <c r="S9" i="32"/>
  <c r="C8" i="33" s="1"/>
  <c r="U7" i="32"/>
  <c r="B7" i="33" s="1"/>
  <c r="S7" i="32"/>
  <c r="C7" i="33" s="1"/>
  <c r="D7" i="33" s="1"/>
  <c r="U6" i="32"/>
  <c r="B6" i="33" s="1"/>
  <c r="S6" i="32"/>
  <c r="C6" i="33" s="1"/>
  <c r="U5" i="32"/>
  <c r="B5" i="33" s="1"/>
  <c r="S5" i="32"/>
  <c r="C5" i="33"/>
  <c r="U4" i="32"/>
  <c r="B4" i="33" s="1"/>
  <c r="S4" i="32"/>
  <c r="C4" i="33" s="1"/>
  <c r="S5" i="30"/>
  <c r="C3" i="35" s="1"/>
  <c r="S6" i="30"/>
  <c r="C6" i="35" s="1"/>
  <c r="D6" i="35" s="1"/>
  <c r="S7" i="30"/>
  <c r="C7" i="35" s="1"/>
  <c r="S9" i="30"/>
  <c r="C8" i="35" s="1"/>
  <c r="S10" i="30"/>
  <c r="C9" i="35" s="1"/>
  <c r="S11" i="30"/>
  <c r="C4" i="35"/>
  <c r="S12" i="30"/>
  <c r="C10" i="35" s="1"/>
  <c r="S14" i="30"/>
  <c r="C11" i="35" s="1"/>
  <c r="S15" i="30"/>
  <c r="C12" i="35" s="1"/>
  <c r="S16" i="30"/>
  <c r="C13" i="35"/>
  <c r="S17" i="30"/>
  <c r="C14" i="35" s="1"/>
  <c r="S19" i="30"/>
  <c r="C15" i="35" s="1"/>
  <c r="S20" i="30"/>
  <c r="C16" i="35" s="1"/>
  <c r="S21" i="30"/>
  <c r="C17" i="35"/>
  <c r="S22" i="30"/>
  <c r="C18" i="35" s="1"/>
  <c r="S24" i="30"/>
  <c r="C19" i="35" s="1"/>
  <c r="S25" i="30"/>
  <c r="C20" i="35" s="1"/>
  <c r="S26" i="30"/>
  <c r="C21" i="35" s="1"/>
  <c r="S27" i="30"/>
  <c r="C22" i="35" s="1"/>
  <c r="S29" i="30"/>
  <c r="C23" i="35" s="1"/>
  <c r="S30" i="30"/>
  <c r="C24" i="35" s="1"/>
  <c r="S31" i="30"/>
  <c r="C25" i="35"/>
  <c r="S32" i="30"/>
  <c r="C26" i="35" s="1"/>
  <c r="S34" i="30"/>
  <c r="C27" i="35" s="1"/>
  <c r="S35" i="30"/>
  <c r="C28" i="35" s="1"/>
  <c r="S36" i="30"/>
  <c r="C29" i="35" s="1"/>
  <c r="S37" i="30"/>
  <c r="C30" i="35" s="1"/>
  <c r="S39" i="30"/>
  <c r="C31" i="35" s="1"/>
  <c r="S40" i="30"/>
  <c r="C32" i="35" s="1"/>
  <c r="S41" i="30"/>
  <c r="C33" i="35"/>
  <c r="S42" i="30"/>
  <c r="C34" i="35" s="1"/>
  <c r="S44" i="30"/>
  <c r="C35" i="35" s="1"/>
  <c r="S45" i="30"/>
  <c r="C36" i="35" s="1"/>
  <c r="S46" i="30"/>
  <c r="C37" i="35" s="1"/>
  <c r="S47" i="30"/>
  <c r="C38" i="35" s="1"/>
  <c r="S49" i="30"/>
  <c r="C39" i="35" s="1"/>
  <c r="S50" i="30"/>
  <c r="C40" i="35" s="1"/>
  <c r="S51" i="30"/>
  <c r="C41" i="35"/>
  <c r="S52" i="30"/>
  <c r="C42" i="35" s="1"/>
  <c r="S54" i="30"/>
  <c r="C43" i="35" s="1"/>
  <c r="S55" i="30"/>
  <c r="C44" i="35" s="1"/>
  <c r="S56" i="30"/>
  <c r="C45" i="35" s="1"/>
  <c r="S57" i="30"/>
  <c r="C46" i="35" s="1"/>
  <c r="S59" i="30"/>
  <c r="C47" i="35" s="1"/>
  <c r="S60" i="30"/>
  <c r="C48" i="35" s="1"/>
  <c r="S61" i="30"/>
  <c r="C49" i="35"/>
  <c r="S62" i="30"/>
  <c r="C50" i="35" s="1"/>
  <c r="S64" i="30"/>
  <c r="C51" i="35" s="1"/>
  <c r="S65" i="30"/>
  <c r="C52" i="35" s="1"/>
  <c r="S66" i="30"/>
  <c r="C53" i="35" s="1"/>
  <c r="S67" i="30"/>
  <c r="C54" i="35" s="1"/>
  <c r="S69" i="30"/>
  <c r="C55" i="35" s="1"/>
  <c r="S70" i="30"/>
  <c r="C56" i="35" s="1"/>
  <c r="S71" i="30"/>
  <c r="C57" i="35"/>
  <c r="S72" i="30"/>
  <c r="C58" i="35" s="1"/>
  <c r="S74" i="30"/>
  <c r="C59" i="35" s="1"/>
  <c r="S75" i="30"/>
  <c r="C60" i="35" s="1"/>
  <c r="S76" i="30"/>
  <c r="C61" i="35"/>
  <c r="S77" i="30"/>
  <c r="C62" i="35" s="1"/>
  <c r="S79" i="30"/>
  <c r="C63" i="35" s="1"/>
  <c r="S80" i="30"/>
  <c r="C64" i="35" s="1"/>
  <c r="S81" i="30"/>
  <c r="C65" i="35"/>
  <c r="S82" i="30"/>
  <c r="C66" i="35" s="1"/>
  <c r="S84" i="30"/>
  <c r="C67" i="35" s="1"/>
  <c r="S85" i="30"/>
  <c r="C68" i="35" s="1"/>
  <c r="S86" i="30"/>
  <c r="C69" i="35" s="1"/>
  <c r="S87" i="30"/>
  <c r="C70" i="35" s="1"/>
  <c r="S89" i="30"/>
  <c r="C71" i="35" s="1"/>
  <c r="S90" i="30"/>
  <c r="C72" i="35" s="1"/>
  <c r="S91" i="30"/>
  <c r="C73" i="35" s="1"/>
  <c r="S92" i="30"/>
  <c r="C74" i="35" s="1"/>
  <c r="S94" i="30"/>
  <c r="C75" i="35" s="1"/>
  <c r="S95" i="30"/>
  <c r="C76" i="35" s="1"/>
  <c r="S96" i="30"/>
  <c r="C77" i="35" s="1"/>
  <c r="S97" i="30"/>
  <c r="C78" i="35" s="1"/>
  <c r="S100" i="30"/>
  <c r="C80" i="35" s="1"/>
  <c r="S101" i="30"/>
  <c r="C81" i="35" s="1"/>
  <c r="S102" i="30"/>
  <c r="C82" i="35" s="1"/>
  <c r="S104" i="30"/>
  <c r="C83" i="35" s="1"/>
  <c r="S105" i="30"/>
  <c r="C84" i="35" s="1"/>
  <c r="S106" i="30"/>
  <c r="C85" i="35" s="1"/>
  <c r="S107" i="30"/>
  <c r="C86" i="35" s="1"/>
  <c r="S109" i="30"/>
  <c r="C87" i="35" s="1"/>
  <c r="S110" i="30"/>
  <c r="C88" i="35" s="1"/>
  <c r="S111" i="30"/>
  <c r="C89" i="35" s="1"/>
  <c r="S112" i="30"/>
  <c r="C90" i="35" s="1"/>
  <c r="S114" i="30"/>
  <c r="C91" i="35" s="1"/>
  <c r="S115" i="30"/>
  <c r="C92" i="35" s="1"/>
  <c r="S116" i="30"/>
  <c r="C93" i="35" s="1"/>
  <c r="S117" i="30"/>
  <c r="C94" i="35" s="1"/>
  <c r="S119" i="30"/>
  <c r="C95" i="35" s="1"/>
  <c r="S120" i="30"/>
  <c r="C96" i="35" s="1"/>
  <c r="S121" i="30"/>
  <c r="C97" i="35" s="1"/>
  <c r="S122" i="30"/>
  <c r="C98" i="35" s="1"/>
  <c r="S124" i="30"/>
  <c r="C99" i="35" s="1"/>
  <c r="S125" i="30"/>
  <c r="C100" i="35" s="1"/>
  <c r="S126" i="30"/>
  <c r="C101" i="35" s="1"/>
  <c r="S127" i="30"/>
  <c r="C102" i="35" s="1"/>
  <c r="S129" i="30"/>
  <c r="C103" i="35" s="1"/>
  <c r="S130" i="30"/>
  <c r="C104" i="35" s="1"/>
  <c r="S131" i="30"/>
  <c r="C105" i="35" s="1"/>
  <c r="S132" i="30"/>
  <c r="C106" i="35" s="1"/>
  <c r="S134" i="30"/>
  <c r="C107" i="35" s="1"/>
  <c r="S135" i="30"/>
  <c r="C108" i="35" s="1"/>
  <c r="S136" i="30"/>
  <c r="C109" i="35" s="1"/>
  <c r="S137" i="30"/>
  <c r="C110" i="35" s="1"/>
  <c r="S139" i="30"/>
  <c r="C111" i="35" s="1"/>
  <c r="S140" i="30"/>
  <c r="C112" i="35" s="1"/>
  <c r="S141" i="30"/>
  <c r="C113" i="35" s="1"/>
  <c r="S142" i="30"/>
  <c r="C114" i="35" s="1"/>
  <c r="S144" i="30"/>
  <c r="C115" i="35" s="1"/>
  <c r="S145" i="30"/>
  <c r="C116" i="35" s="1"/>
  <c r="S146" i="30"/>
  <c r="C117" i="35" s="1"/>
  <c r="S147" i="30"/>
  <c r="C118" i="35" s="1"/>
  <c r="S149" i="30"/>
  <c r="C119" i="35" s="1"/>
  <c r="S150" i="30"/>
  <c r="C120" i="35" s="1"/>
  <c r="S151" i="30"/>
  <c r="C121" i="35" s="1"/>
  <c r="S152" i="30"/>
  <c r="C122" i="35" s="1"/>
  <c r="S4" i="30"/>
  <c r="C5" i="35" s="1"/>
  <c r="U152" i="30"/>
  <c r="B122" i="35" s="1"/>
  <c r="D122" i="35" s="1"/>
  <c r="U151" i="30"/>
  <c r="B121" i="35" s="1"/>
  <c r="U150" i="30"/>
  <c r="B120" i="35" s="1"/>
  <c r="D120" i="35" s="1"/>
  <c r="U149" i="30"/>
  <c r="B119" i="35" s="1"/>
  <c r="D119" i="35" s="1"/>
  <c r="U147" i="30"/>
  <c r="B118" i="35" s="1"/>
  <c r="U146" i="30"/>
  <c r="B117" i="35" s="1"/>
  <c r="D117" i="35"/>
  <c r="U145" i="30"/>
  <c r="B116" i="35" s="1"/>
  <c r="D116" i="35" s="1"/>
  <c r="U144" i="30"/>
  <c r="B115" i="35"/>
  <c r="U142" i="30"/>
  <c r="B114" i="35" s="1"/>
  <c r="U141" i="30"/>
  <c r="B113" i="35" s="1"/>
  <c r="D113" i="35" s="1"/>
  <c r="U140" i="30"/>
  <c r="B112" i="35"/>
  <c r="U139" i="30"/>
  <c r="B111" i="35"/>
  <c r="D111" i="35" s="1"/>
  <c r="U137" i="30"/>
  <c r="B110" i="35" s="1"/>
  <c r="U136" i="30"/>
  <c r="B109" i="35" s="1"/>
  <c r="U135" i="30"/>
  <c r="B108" i="35" s="1"/>
  <c r="D108" i="35" s="1"/>
  <c r="U134" i="30"/>
  <c r="B107" i="35"/>
  <c r="D107" i="35" s="1"/>
  <c r="U132" i="30"/>
  <c r="B106" i="35" s="1"/>
  <c r="U131" i="30"/>
  <c r="B105" i="35" s="1"/>
  <c r="U130" i="30"/>
  <c r="B104" i="35"/>
  <c r="U129" i="30"/>
  <c r="B103" i="35"/>
  <c r="D103" i="35" s="1"/>
  <c r="U127" i="30"/>
  <c r="B102" i="35" s="1"/>
  <c r="U126" i="30"/>
  <c r="B101" i="35" s="1"/>
  <c r="D101" i="35" s="1"/>
  <c r="U125" i="30"/>
  <c r="B100" i="35" s="1"/>
  <c r="D100" i="35" s="1"/>
  <c r="U124" i="30"/>
  <c r="B99" i="35"/>
  <c r="D99" i="35" s="1"/>
  <c r="U122" i="30"/>
  <c r="B98" i="35" s="1"/>
  <c r="U121" i="30"/>
  <c r="B97" i="35" s="1"/>
  <c r="D97" i="35" s="1"/>
  <c r="U120" i="30"/>
  <c r="B96" i="35"/>
  <c r="U119" i="30"/>
  <c r="B95" i="35"/>
  <c r="D95" i="35" s="1"/>
  <c r="U117" i="30"/>
  <c r="B94" i="35" s="1"/>
  <c r="U116" i="30"/>
  <c r="B93" i="35" s="1"/>
  <c r="D93" i="35" s="1"/>
  <c r="U115" i="30"/>
  <c r="B92" i="35" s="1"/>
  <c r="U114" i="30"/>
  <c r="B91" i="35" s="1"/>
  <c r="D91" i="35" s="1"/>
  <c r="U112" i="30"/>
  <c r="B90" i="35" s="1"/>
  <c r="D90" i="35" s="1"/>
  <c r="U111" i="30"/>
  <c r="B89" i="35" s="1"/>
  <c r="D89" i="35" s="1"/>
  <c r="U110" i="30"/>
  <c r="B88" i="35" s="1"/>
  <c r="D88" i="35" s="1"/>
  <c r="U109" i="30"/>
  <c r="B87" i="35" s="1"/>
  <c r="D87" i="35" s="1"/>
  <c r="U107" i="30"/>
  <c r="B86" i="35" s="1"/>
  <c r="D86" i="35" s="1"/>
  <c r="U106" i="30"/>
  <c r="B85" i="35" s="1"/>
  <c r="D85" i="35" s="1"/>
  <c r="U105" i="30"/>
  <c r="B84" i="35" s="1"/>
  <c r="D84" i="35" s="1"/>
  <c r="U104" i="30"/>
  <c r="B83" i="35" s="1"/>
  <c r="U102" i="30"/>
  <c r="B82" i="35" s="1"/>
  <c r="D82" i="35" s="1"/>
  <c r="U101" i="30"/>
  <c r="B81" i="35" s="1"/>
  <c r="D81" i="35" s="1"/>
  <c r="U100" i="30"/>
  <c r="B80" i="35"/>
  <c r="U97" i="30"/>
  <c r="B78" i="35"/>
  <c r="D78" i="35" s="1"/>
  <c r="U96" i="30"/>
  <c r="B77" i="35" s="1"/>
  <c r="D77" i="35" s="1"/>
  <c r="U95" i="30"/>
  <c r="B76" i="35" s="1"/>
  <c r="D76" i="35" s="1"/>
  <c r="U94" i="30"/>
  <c r="B75" i="35" s="1"/>
  <c r="D75" i="35" s="1"/>
  <c r="U92" i="30"/>
  <c r="B74" i="35" s="1"/>
  <c r="U91" i="30"/>
  <c r="B73" i="35" s="1"/>
  <c r="U90" i="30"/>
  <c r="B72" i="35" s="1"/>
  <c r="U89" i="30"/>
  <c r="B71" i="35"/>
  <c r="U87" i="30"/>
  <c r="B70" i="35"/>
  <c r="D70" i="35" s="1"/>
  <c r="U86" i="30"/>
  <c r="B69" i="35" s="1"/>
  <c r="D69" i="35" s="1"/>
  <c r="U85" i="30"/>
  <c r="B68" i="35" s="1"/>
  <c r="U84" i="30"/>
  <c r="B67" i="35" s="1"/>
  <c r="D67" i="35" s="1"/>
  <c r="U82" i="30"/>
  <c r="B66" i="35" s="1"/>
  <c r="D66" i="35" s="1"/>
  <c r="U81" i="30"/>
  <c r="B65" i="35" s="1"/>
  <c r="D65" i="35" s="1"/>
  <c r="U80" i="30"/>
  <c r="B64" i="35" s="1"/>
  <c r="U79" i="30"/>
  <c r="B63" i="35"/>
  <c r="U77" i="30"/>
  <c r="B62" i="35"/>
  <c r="D62" i="35" s="1"/>
  <c r="U76" i="30"/>
  <c r="B61" i="35" s="1"/>
  <c r="D61" i="35" s="1"/>
  <c r="U75" i="30"/>
  <c r="B60" i="35" s="1"/>
  <c r="D60" i="35" s="1"/>
  <c r="U74" i="30"/>
  <c r="B59" i="35" s="1"/>
  <c r="D59" i="35" s="1"/>
  <c r="U72" i="30"/>
  <c r="B58" i="35" s="1"/>
  <c r="U71" i="30"/>
  <c r="B57" i="35" s="1"/>
  <c r="D57" i="35" s="1"/>
  <c r="U70" i="30"/>
  <c r="B56" i="35" s="1"/>
  <c r="D56" i="35" s="1"/>
  <c r="U69" i="30"/>
  <c r="B55" i="35" s="1"/>
  <c r="D55" i="35" s="1"/>
  <c r="U67" i="30"/>
  <c r="B54" i="35" s="1"/>
  <c r="U66" i="30"/>
  <c r="B53" i="35" s="1"/>
  <c r="U65" i="30"/>
  <c r="B52" i="35" s="1"/>
  <c r="D52" i="35" s="1"/>
  <c r="U64" i="30"/>
  <c r="B51" i="35" s="1"/>
  <c r="U62" i="30"/>
  <c r="B50" i="35" s="1"/>
  <c r="D50" i="35"/>
  <c r="U61" i="30"/>
  <c r="B49" i="35"/>
  <c r="D49" i="35" s="1"/>
  <c r="U60" i="30"/>
  <c r="B48" i="35" s="1"/>
  <c r="D48" i="35" s="1"/>
  <c r="U59" i="30"/>
  <c r="B47" i="35" s="1"/>
  <c r="D47" i="35" s="1"/>
  <c r="U57" i="30"/>
  <c r="B46" i="35" s="1"/>
  <c r="D46" i="35" s="1"/>
  <c r="U56" i="30"/>
  <c r="B45" i="35" s="1"/>
  <c r="U55" i="30"/>
  <c r="B44" i="35" s="1"/>
  <c r="D44" i="35" s="1"/>
  <c r="U54" i="30"/>
  <c r="B43" i="35"/>
  <c r="U52" i="30"/>
  <c r="B42" i="35" s="1"/>
  <c r="U51" i="30"/>
  <c r="B41" i="35" s="1"/>
  <c r="D41" i="35" s="1"/>
  <c r="U50" i="30"/>
  <c r="B40" i="35" s="1"/>
  <c r="D40" i="35" s="1"/>
  <c r="U49" i="30"/>
  <c r="B39" i="35" s="1"/>
  <c r="D39" i="35" s="1"/>
  <c r="U47" i="30"/>
  <c r="B38" i="35" s="1"/>
  <c r="D38" i="35" s="1"/>
  <c r="U46" i="30"/>
  <c r="B37" i="35"/>
  <c r="U45" i="30"/>
  <c r="B36" i="35" s="1"/>
  <c r="D36" i="35" s="1"/>
  <c r="U44" i="30"/>
  <c r="B35" i="35" s="1"/>
  <c r="D35" i="35" s="1"/>
  <c r="U42" i="30"/>
  <c r="B34" i="35" s="1"/>
  <c r="D34" i="35" s="1"/>
  <c r="U41" i="30"/>
  <c r="B33" i="35"/>
  <c r="D33" i="35" s="1"/>
  <c r="U40" i="30"/>
  <c r="B32" i="35" s="1"/>
  <c r="D32" i="35" s="1"/>
  <c r="U39" i="30"/>
  <c r="B31" i="35" s="1"/>
  <c r="D31" i="35" s="1"/>
  <c r="U37" i="30"/>
  <c r="B30" i="35" s="1"/>
  <c r="D30" i="35" s="1"/>
  <c r="U36" i="30"/>
  <c r="B29" i="35"/>
  <c r="U35" i="30"/>
  <c r="B28" i="35"/>
  <c r="D28" i="35" s="1"/>
  <c r="U34" i="30"/>
  <c r="B27" i="35" s="1"/>
  <c r="D27" i="35" s="1"/>
  <c r="U32" i="30"/>
  <c r="B26" i="35" s="1"/>
  <c r="D26" i="35" s="1"/>
  <c r="U31" i="30"/>
  <c r="B25" i="35"/>
  <c r="D25" i="35" s="1"/>
  <c r="U30" i="30"/>
  <c r="B24" i="35" s="1"/>
  <c r="D24" i="35" s="1"/>
  <c r="U29" i="30"/>
  <c r="B23" i="35"/>
  <c r="U27" i="30"/>
  <c r="B22" i="35"/>
  <c r="D22" i="35" s="1"/>
  <c r="U26" i="30"/>
  <c r="B21" i="35" s="1"/>
  <c r="U25" i="30"/>
  <c r="B20" i="35" s="1"/>
  <c r="D20" i="35" s="1"/>
  <c r="U24" i="30"/>
  <c r="B19" i="35"/>
  <c r="D19" i="35" s="1"/>
  <c r="U22" i="30"/>
  <c r="B18" i="35"/>
  <c r="D18" i="35" s="1"/>
  <c r="U21" i="30"/>
  <c r="B17" i="35" s="1"/>
  <c r="D17" i="35" s="1"/>
  <c r="U20" i="30"/>
  <c r="B16" i="35" s="1"/>
  <c r="D16" i="35" s="1"/>
  <c r="U19" i="30"/>
  <c r="B15" i="35" s="1"/>
  <c r="D15" i="35" s="1"/>
  <c r="U17" i="30"/>
  <c r="B14" i="35" s="1"/>
  <c r="D14" i="35" s="1"/>
  <c r="U16" i="30"/>
  <c r="B13" i="35" s="1"/>
  <c r="D13" i="35" s="1"/>
  <c r="U15" i="30"/>
  <c r="B12" i="35" s="1"/>
  <c r="D12" i="35" s="1"/>
  <c r="U14" i="30"/>
  <c r="B11" i="35" s="1"/>
  <c r="D11" i="35" s="1"/>
  <c r="U12" i="30"/>
  <c r="B10" i="35"/>
  <c r="D10" i="35" s="1"/>
  <c r="U11" i="30"/>
  <c r="B4" i="35"/>
  <c r="D4" i="35" s="1"/>
  <c r="U10" i="30"/>
  <c r="B9" i="35" s="1"/>
  <c r="D9" i="35" s="1"/>
  <c r="U9" i="30"/>
  <c r="B8" i="35" s="1"/>
  <c r="D8" i="35" s="1"/>
  <c r="U7" i="30"/>
  <c r="B7" i="35" s="1"/>
  <c r="D7" i="35" s="1"/>
  <c r="U6" i="30"/>
  <c r="B6" i="35"/>
  <c r="U5" i="30"/>
  <c r="B3" i="35"/>
  <c r="D3" i="35" s="1"/>
  <c r="U4" i="30"/>
  <c r="B5" i="35" s="1"/>
  <c r="D5" i="35" s="1"/>
  <c r="R5" i="1"/>
  <c r="S5" i="1" s="1"/>
  <c r="U5" i="1"/>
  <c r="S6" i="1"/>
  <c r="U6" i="1"/>
  <c r="R7" i="1"/>
  <c r="S7" i="1" s="1"/>
  <c r="U7" i="1"/>
  <c r="B20" i="21" s="1"/>
  <c r="R9" i="1"/>
  <c r="S9" i="1" s="1"/>
  <c r="U9" i="1"/>
  <c r="B17" i="21" s="1"/>
  <c r="R10" i="1"/>
  <c r="S10" i="1" s="1"/>
  <c r="U10" i="1"/>
  <c r="R11" i="1"/>
  <c r="S11" i="1" s="1"/>
  <c r="C16" i="21" s="1"/>
  <c r="U11" i="1"/>
  <c r="B16" i="21" s="1"/>
  <c r="R12" i="1"/>
  <c r="S12" i="1"/>
  <c r="U12" i="1"/>
  <c r="R14" i="1"/>
  <c r="S14" i="1" s="1"/>
  <c r="C11" i="21" s="1"/>
  <c r="U14" i="1"/>
  <c r="R15" i="1"/>
  <c r="S15" i="1" s="1"/>
  <c r="C13" i="21" s="1"/>
  <c r="U15" i="1"/>
  <c r="B13" i="21" s="1"/>
  <c r="R16" i="1"/>
  <c r="S16" i="1" s="1"/>
  <c r="U16" i="1"/>
  <c r="B5" i="21" s="1"/>
  <c r="R17" i="1"/>
  <c r="S17" i="1" s="1"/>
  <c r="U17" i="1"/>
  <c r="R19" i="1"/>
  <c r="S19" i="1" s="1"/>
  <c r="C6" i="21" s="1"/>
  <c r="U19" i="1"/>
  <c r="R20" i="1"/>
  <c r="S20" i="1" s="1"/>
  <c r="C34" i="21" s="1"/>
  <c r="U20" i="1"/>
  <c r="R21" i="1"/>
  <c r="S21" i="1" s="1"/>
  <c r="C35" i="21" s="1"/>
  <c r="U21" i="1"/>
  <c r="R22" i="1"/>
  <c r="S22" i="1"/>
  <c r="U22" i="1"/>
  <c r="R24" i="1"/>
  <c r="S24" i="1" s="1"/>
  <c r="C12" i="21" s="1"/>
  <c r="U24" i="1"/>
  <c r="R25" i="1"/>
  <c r="S25" i="1" s="1"/>
  <c r="C41" i="21" s="1"/>
  <c r="U25" i="1"/>
  <c r="R26" i="1"/>
  <c r="S26" i="1" s="1"/>
  <c r="U26" i="1"/>
  <c r="R27" i="1"/>
  <c r="S27" i="1" s="1"/>
  <c r="U27" i="1"/>
  <c r="B43" i="21" s="1"/>
  <c r="R29" i="1"/>
  <c r="S29" i="1" s="1"/>
  <c r="U29" i="1"/>
  <c r="R30" i="1"/>
  <c r="S30" i="1" s="1"/>
  <c r="C48" i="21" s="1"/>
  <c r="U30" i="1"/>
  <c r="R31" i="1"/>
  <c r="S31" i="1" s="1"/>
  <c r="C49" i="21" s="1"/>
  <c r="U31" i="1"/>
  <c r="R32" i="1"/>
  <c r="S32" i="1" s="1"/>
  <c r="C50" i="21" s="1"/>
  <c r="U32" i="1"/>
  <c r="B50" i="21" s="1"/>
  <c r="R34" i="1"/>
  <c r="S34" i="1" s="1"/>
  <c r="C3" i="21" s="1"/>
  <c r="U34" i="1"/>
  <c r="D5" i="33"/>
  <c r="D8" i="33"/>
  <c r="D12" i="33"/>
  <c r="D20" i="33"/>
  <c r="D25" i="33"/>
  <c r="D29" i="33"/>
  <c r="D33" i="33"/>
  <c r="D41" i="33"/>
  <c r="D49" i="33"/>
  <c r="D51" i="33"/>
  <c r="D55" i="33"/>
  <c r="D57" i="33"/>
  <c r="D64" i="33"/>
  <c r="D82" i="33"/>
  <c r="D89" i="33"/>
  <c r="D91" i="33"/>
  <c r="D93" i="33"/>
  <c r="D95" i="33"/>
  <c r="D99" i="33"/>
  <c r="D103" i="33"/>
  <c r="D105" i="33"/>
  <c r="D107" i="33"/>
  <c r="D109" i="33"/>
  <c r="D111" i="33"/>
  <c r="D115" i="33"/>
  <c r="D119" i="33"/>
  <c r="D121" i="33"/>
  <c r="D4" i="33"/>
  <c r="D6" i="33"/>
  <c r="D18" i="33"/>
  <c r="D23" i="33"/>
  <c r="D35" i="33"/>
  <c r="D39" i="33"/>
  <c r="D45" i="33"/>
  <c r="D62" i="33"/>
  <c r="D76" i="33"/>
  <c r="D85" i="33"/>
  <c r="D98" i="35"/>
  <c r="D102" i="35"/>
  <c r="D106" i="35"/>
  <c r="D110" i="35"/>
  <c r="D114" i="35"/>
  <c r="D118" i="35"/>
  <c r="D23" i="35"/>
  <c r="D43" i="35"/>
  <c r="D51" i="35"/>
  <c r="D63" i="35"/>
  <c r="D71" i="35"/>
  <c r="D80" i="35"/>
  <c r="D92" i="35"/>
  <c r="D96" i="35"/>
  <c r="D104" i="35"/>
  <c r="D112" i="35"/>
  <c r="W29" i="34"/>
  <c r="U29" i="8" s="1"/>
  <c r="W7" i="34"/>
  <c r="U7" i="8" s="1"/>
  <c r="W11" i="34"/>
  <c r="U11" i="8"/>
  <c r="W15" i="34"/>
  <c r="U15" i="8" s="1"/>
  <c r="W19" i="34"/>
  <c r="U19" i="8" s="1"/>
  <c r="W23" i="34"/>
  <c r="U23" i="8" s="1"/>
  <c r="W27" i="34"/>
  <c r="U27" i="8" s="1"/>
  <c r="W31" i="34"/>
  <c r="U31" i="8" s="1"/>
  <c r="W33" i="34"/>
  <c r="U33" i="8" s="1"/>
  <c r="W6" i="34"/>
  <c r="U6" i="8" s="1"/>
  <c r="W10" i="34"/>
  <c r="U10" i="8"/>
  <c r="W14" i="34"/>
  <c r="U14" i="8" s="1"/>
  <c r="W18" i="34"/>
  <c r="U18" i="8" s="1"/>
  <c r="W22" i="34"/>
  <c r="U22" i="8" s="1"/>
  <c r="W26" i="34"/>
  <c r="U26" i="8" s="1"/>
  <c r="W30" i="34"/>
  <c r="U30" i="8" s="1"/>
  <c r="W12" i="34"/>
  <c r="U12" i="8" s="1"/>
  <c r="W16" i="34"/>
  <c r="U16" i="8" s="1"/>
  <c r="W20" i="34"/>
  <c r="U20" i="8" s="1"/>
  <c r="W24" i="34"/>
  <c r="U24" i="8" s="1"/>
  <c r="W28" i="34"/>
  <c r="U28" i="8" s="1"/>
  <c r="W32" i="34"/>
  <c r="U32" i="8"/>
  <c r="W4" i="34"/>
  <c r="U4" i="8" s="1"/>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 i="27"/>
  <c r="A67" i="27"/>
  <c r="A66" i="27"/>
  <c r="A21" i="27"/>
  <c r="A20" i="27"/>
  <c r="A65" i="27"/>
  <c r="A64" i="27"/>
  <c r="A63" i="27"/>
  <c r="A62" i="27"/>
  <c r="A14" i="27"/>
  <c r="A26" i="27"/>
  <c r="A24" i="27"/>
  <c r="A27" i="27"/>
  <c r="A61" i="27"/>
  <c r="A60" i="27"/>
  <c r="A23" i="27"/>
  <c r="A5" i="27"/>
  <c r="A59" i="27"/>
  <c r="A58" i="27"/>
  <c r="A57" i="27"/>
  <c r="A56" i="27"/>
  <c r="A55" i="27"/>
  <c r="A30" i="27"/>
  <c r="A22" i="27"/>
  <c r="A3" i="27"/>
  <c r="A54" i="27"/>
  <c r="A53" i="27"/>
  <c r="A52" i="27"/>
  <c r="A51" i="27"/>
  <c r="A16" i="27"/>
  <c r="A17" i="27"/>
  <c r="A25" i="27"/>
  <c r="A7" i="27"/>
  <c r="A50" i="27"/>
  <c r="A49" i="27"/>
  <c r="A48" i="27"/>
  <c r="A47" i="27"/>
  <c r="A46" i="27"/>
  <c r="A15" i="27"/>
  <c r="A32" i="27"/>
  <c r="A33" i="27"/>
  <c r="A45" i="27"/>
  <c r="A44" i="27"/>
  <c r="A43" i="27"/>
  <c r="A42" i="27"/>
  <c r="A28" i="27"/>
  <c r="A12" i="27"/>
  <c r="A11" i="27"/>
  <c r="A13" i="27"/>
  <c r="A41" i="27"/>
  <c r="A40" i="27"/>
  <c r="A39" i="27"/>
  <c r="A38" i="27"/>
  <c r="A4" i="27"/>
  <c r="A9" i="27"/>
  <c r="A10" i="27"/>
  <c r="A19" i="27"/>
  <c r="A37" i="27"/>
  <c r="A36" i="27"/>
  <c r="A35" i="27"/>
  <c r="A34" i="27"/>
  <c r="A31" i="27"/>
  <c r="A29" i="27"/>
  <c r="A18" i="27"/>
  <c r="A8" i="27"/>
  <c r="L122" i="27"/>
  <c r="K122" i="27"/>
  <c r="L121" i="27"/>
  <c r="K121" i="27"/>
  <c r="L120" i="27"/>
  <c r="K120" i="27"/>
  <c r="L119" i="27"/>
  <c r="K119" i="27"/>
  <c r="L118" i="27"/>
  <c r="K118" i="27"/>
  <c r="L117" i="27"/>
  <c r="K117" i="27"/>
  <c r="L116" i="27"/>
  <c r="K116" i="27"/>
  <c r="L115" i="27"/>
  <c r="K115" i="27"/>
  <c r="L114" i="27"/>
  <c r="K114" i="27"/>
  <c r="L113" i="27"/>
  <c r="K113" i="27"/>
  <c r="L112" i="27"/>
  <c r="K112" i="27"/>
  <c r="L111" i="27"/>
  <c r="K111" i="27"/>
  <c r="L110" i="27"/>
  <c r="K110" i="27"/>
  <c r="L109" i="27"/>
  <c r="K109" i="27"/>
  <c r="L108" i="27"/>
  <c r="K108" i="27"/>
  <c r="L107" i="27"/>
  <c r="K107" i="27"/>
  <c r="L106" i="27"/>
  <c r="K106" i="27"/>
  <c r="L105" i="27"/>
  <c r="K105" i="27"/>
  <c r="L104" i="27"/>
  <c r="K104" i="27"/>
  <c r="L103" i="27"/>
  <c r="K103" i="27"/>
  <c r="L102" i="27"/>
  <c r="K102" i="27"/>
  <c r="L101" i="27"/>
  <c r="K101" i="27"/>
  <c r="L100" i="27"/>
  <c r="K100" i="27"/>
  <c r="L99" i="27"/>
  <c r="K99" i="27"/>
  <c r="L98" i="27"/>
  <c r="K98" i="27"/>
  <c r="L97" i="27"/>
  <c r="K97" i="27"/>
  <c r="L96" i="27"/>
  <c r="K96" i="27"/>
  <c r="L95" i="27"/>
  <c r="K95" i="27"/>
  <c r="L94" i="27"/>
  <c r="K94" i="27"/>
  <c r="L93" i="27"/>
  <c r="K93" i="27"/>
  <c r="L92" i="27"/>
  <c r="K92" i="27"/>
  <c r="L91" i="27"/>
  <c r="K91" i="27"/>
  <c r="L90" i="27"/>
  <c r="K90" i="27"/>
  <c r="L89" i="27"/>
  <c r="K89" i="27"/>
  <c r="L88" i="27"/>
  <c r="K88" i="27"/>
  <c r="L87" i="27"/>
  <c r="K87" i="27"/>
  <c r="L86" i="27"/>
  <c r="K86" i="27"/>
  <c r="L85" i="27"/>
  <c r="K85" i="27"/>
  <c r="L84" i="27"/>
  <c r="K84" i="27"/>
  <c r="L83" i="27"/>
  <c r="K83" i="27"/>
  <c r="L82" i="27"/>
  <c r="K82" i="27"/>
  <c r="L81" i="27"/>
  <c r="K81" i="27"/>
  <c r="L80" i="27"/>
  <c r="K80" i="27"/>
  <c r="L79" i="27"/>
  <c r="K79" i="27"/>
  <c r="L78" i="27"/>
  <c r="K78" i="27"/>
  <c r="L77" i="27"/>
  <c r="K77" i="27"/>
  <c r="L76" i="27"/>
  <c r="K76" i="27"/>
  <c r="L75" i="27"/>
  <c r="K75" i="27"/>
  <c r="L74" i="27"/>
  <c r="K74" i="27"/>
  <c r="L73" i="27"/>
  <c r="K73" i="27"/>
  <c r="L72" i="27"/>
  <c r="K72" i="27"/>
  <c r="L71" i="27"/>
  <c r="K71" i="27"/>
  <c r="L70" i="27"/>
  <c r="K70" i="27"/>
  <c r="L69" i="27"/>
  <c r="K69" i="27"/>
  <c r="L68" i="27"/>
  <c r="K68" i="27"/>
  <c r="L6" i="27"/>
  <c r="K6" i="27"/>
  <c r="L67" i="27"/>
  <c r="K67" i="27"/>
  <c r="L66" i="27"/>
  <c r="K66" i="27"/>
  <c r="L21" i="27"/>
  <c r="K21" i="27"/>
  <c r="L20" i="27"/>
  <c r="K20" i="27"/>
  <c r="L65" i="27"/>
  <c r="K65" i="27"/>
  <c r="L64" i="27"/>
  <c r="K64" i="27"/>
  <c r="L63" i="27"/>
  <c r="K63" i="27"/>
  <c r="L62" i="27"/>
  <c r="K62" i="27"/>
  <c r="L14" i="27"/>
  <c r="K14" i="27"/>
  <c r="L26" i="27"/>
  <c r="K26" i="27"/>
  <c r="L24" i="27"/>
  <c r="K24" i="27"/>
  <c r="L27" i="27"/>
  <c r="K27" i="27"/>
  <c r="L61" i="27"/>
  <c r="K61" i="27"/>
  <c r="L60" i="27"/>
  <c r="K60" i="27"/>
  <c r="L23" i="27"/>
  <c r="K23" i="27"/>
  <c r="L5" i="27"/>
  <c r="K5" i="27"/>
  <c r="L59" i="27"/>
  <c r="K59" i="27"/>
  <c r="L58" i="27"/>
  <c r="K58" i="27"/>
  <c r="L57" i="27"/>
  <c r="K57" i="27"/>
  <c r="L56" i="27"/>
  <c r="K56" i="27"/>
  <c r="L55" i="27"/>
  <c r="K55" i="27"/>
  <c r="L30" i="27"/>
  <c r="K30" i="27"/>
  <c r="L22" i="27"/>
  <c r="K22" i="27"/>
  <c r="L3" i="27"/>
  <c r="K3" i="27"/>
  <c r="L54" i="27"/>
  <c r="K54" i="27"/>
  <c r="L53" i="27"/>
  <c r="K53" i="27"/>
  <c r="L52" i="27"/>
  <c r="K52" i="27"/>
  <c r="L51" i="27"/>
  <c r="K51" i="27"/>
  <c r="L16" i="27"/>
  <c r="K16" i="27"/>
  <c r="L17" i="27"/>
  <c r="K17" i="27"/>
  <c r="L25" i="27"/>
  <c r="K25" i="27"/>
  <c r="L7" i="27"/>
  <c r="K7" i="27"/>
  <c r="L50" i="27"/>
  <c r="K50" i="27"/>
  <c r="L49" i="27"/>
  <c r="K49" i="27"/>
  <c r="L48" i="27"/>
  <c r="K48" i="27"/>
  <c r="L47" i="27"/>
  <c r="K47" i="27"/>
  <c r="L46" i="27"/>
  <c r="K46" i="27"/>
  <c r="L15" i="27"/>
  <c r="K15" i="27"/>
  <c r="L32" i="27"/>
  <c r="K32" i="27"/>
  <c r="L33" i="27"/>
  <c r="K33" i="27"/>
  <c r="L45" i="27"/>
  <c r="K45" i="27"/>
  <c r="L44" i="27"/>
  <c r="K44" i="27"/>
  <c r="L43" i="27"/>
  <c r="K43" i="27"/>
  <c r="L42" i="27"/>
  <c r="K42" i="27"/>
  <c r="L28" i="27"/>
  <c r="K28" i="27"/>
  <c r="L12" i="27"/>
  <c r="K12" i="27"/>
  <c r="L11" i="27"/>
  <c r="K11" i="27"/>
  <c r="L13" i="27"/>
  <c r="K13" i="27"/>
  <c r="L41" i="27"/>
  <c r="K41" i="27"/>
  <c r="L40" i="27"/>
  <c r="K40" i="27"/>
  <c r="L39" i="27"/>
  <c r="K39" i="27"/>
  <c r="L38" i="27"/>
  <c r="K38" i="27"/>
  <c r="L4" i="27"/>
  <c r="K4" i="27"/>
  <c r="L9" i="27"/>
  <c r="K9" i="27"/>
  <c r="L10" i="27"/>
  <c r="K10" i="27"/>
  <c r="L19" i="27"/>
  <c r="K19" i="27"/>
  <c r="L37" i="27"/>
  <c r="K37" i="27"/>
  <c r="L36" i="27"/>
  <c r="K36" i="27"/>
  <c r="L35" i="27"/>
  <c r="K35" i="27"/>
  <c r="L34" i="27"/>
  <c r="K34" i="27"/>
  <c r="L31" i="27"/>
  <c r="K31" i="27"/>
  <c r="L29" i="27"/>
  <c r="K29" i="27"/>
  <c r="L18" i="27"/>
  <c r="K18" i="27"/>
  <c r="L8" i="27"/>
  <c r="K8" i="27"/>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3" i="26"/>
  <c r="A58" i="26"/>
  <c r="A57" i="26"/>
  <c r="A56" i="26"/>
  <c r="A55" i="26"/>
  <c r="A54"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4" i="26"/>
  <c r="A27" i="26"/>
  <c r="A26" i="26"/>
  <c r="A25" i="26"/>
  <c r="A24" i="26"/>
  <c r="A23" i="26"/>
  <c r="A22" i="26"/>
  <c r="A21" i="26"/>
  <c r="A20" i="26"/>
  <c r="A19" i="26"/>
  <c r="A18" i="26"/>
  <c r="A17" i="26"/>
  <c r="A16" i="26"/>
  <c r="A15" i="26"/>
  <c r="A14" i="26"/>
  <c r="A13" i="26"/>
  <c r="A11" i="26"/>
  <c r="A10" i="26"/>
  <c r="A9" i="26"/>
  <c r="A8" i="26"/>
  <c r="A7" i="26"/>
  <c r="A6" i="26"/>
  <c r="A122" i="26"/>
  <c r="A5" i="26"/>
  <c r="A12" i="26"/>
  <c r="L121" i="26"/>
  <c r="K121" i="26"/>
  <c r="L120" i="26"/>
  <c r="K120" i="26"/>
  <c r="L119" i="26"/>
  <c r="K119" i="26"/>
  <c r="L118" i="26"/>
  <c r="K118" i="26"/>
  <c r="L117" i="26"/>
  <c r="K117" i="26"/>
  <c r="L116" i="26"/>
  <c r="K116" i="26"/>
  <c r="L115" i="26"/>
  <c r="K115" i="26"/>
  <c r="L114" i="26"/>
  <c r="K114" i="26"/>
  <c r="L113" i="26"/>
  <c r="K113" i="26"/>
  <c r="L112" i="26"/>
  <c r="K112" i="26"/>
  <c r="L111" i="26"/>
  <c r="K111" i="26"/>
  <c r="L110" i="26"/>
  <c r="K110" i="26"/>
  <c r="L109" i="26"/>
  <c r="K109" i="26"/>
  <c r="L108" i="26"/>
  <c r="K108" i="26"/>
  <c r="L107" i="26"/>
  <c r="K107" i="26"/>
  <c r="L106" i="26"/>
  <c r="K106" i="26"/>
  <c r="L105" i="26"/>
  <c r="K105" i="26"/>
  <c r="L104" i="26"/>
  <c r="K104" i="26"/>
  <c r="L103" i="26"/>
  <c r="K103" i="26"/>
  <c r="L102" i="26"/>
  <c r="K102" i="26"/>
  <c r="L101" i="26"/>
  <c r="K101" i="26"/>
  <c r="L100" i="26"/>
  <c r="K100" i="26"/>
  <c r="L99" i="26"/>
  <c r="K99" i="26"/>
  <c r="L98" i="26"/>
  <c r="K98" i="26"/>
  <c r="L97" i="26"/>
  <c r="K97" i="26"/>
  <c r="L96" i="26"/>
  <c r="K96" i="26"/>
  <c r="L95" i="26"/>
  <c r="K95" i="26"/>
  <c r="L94" i="26"/>
  <c r="K94" i="26"/>
  <c r="L93" i="26"/>
  <c r="K93" i="26"/>
  <c r="L92" i="26"/>
  <c r="K92" i="26"/>
  <c r="L91" i="26"/>
  <c r="K91" i="26"/>
  <c r="L90" i="26"/>
  <c r="K90" i="26"/>
  <c r="L89" i="26"/>
  <c r="K89" i="26"/>
  <c r="L88" i="26"/>
  <c r="K88" i="26"/>
  <c r="L87" i="26"/>
  <c r="K87" i="26"/>
  <c r="L86" i="26"/>
  <c r="K86" i="26"/>
  <c r="L85" i="26"/>
  <c r="K85" i="26"/>
  <c r="L84" i="26"/>
  <c r="K84" i="26"/>
  <c r="L83" i="26"/>
  <c r="K83" i="26"/>
  <c r="L82" i="26"/>
  <c r="K82" i="26"/>
  <c r="L81" i="26"/>
  <c r="K81" i="26"/>
  <c r="L80" i="26"/>
  <c r="K80" i="26"/>
  <c r="L79" i="26"/>
  <c r="K79" i="26"/>
  <c r="L78" i="26"/>
  <c r="K78" i="26"/>
  <c r="L77" i="26"/>
  <c r="K77" i="26"/>
  <c r="L76" i="26"/>
  <c r="K76" i="26"/>
  <c r="L75" i="26"/>
  <c r="K75" i="26"/>
  <c r="L74" i="26"/>
  <c r="K74" i="26"/>
  <c r="L73" i="26"/>
  <c r="K73" i="26"/>
  <c r="L72" i="26"/>
  <c r="K72" i="26"/>
  <c r="L71" i="26"/>
  <c r="K71" i="26"/>
  <c r="L70" i="26"/>
  <c r="K70" i="26"/>
  <c r="L69" i="26"/>
  <c r="K69" i="26"/>
  <c r="L68" i="26"/>
  <c r="K68" i="26"/>
  <c r="L67" i="26"/>
  <c r="K67" i="26"/>
  <c r="L66" i="26"/>
  <c r="K66" i="26"/>
  <c r="L65" i="26"/>
  <c r="K65" i="26"/>
  <c r="L64" i="26"/>
  <c r="K64" i="26"/>
  <c r="L63" i="26"/>
  <c r="K63" i="26"/>
  <c r="L62" i="26"/>
  <c r="K62" i="26"/>
  <c r="L61" i="26"/>
  <c r="K61" i="26"/>
  <c r="L60" i="26"/>
  <c r="K60" i="26"/>
  <c r="L59" i="26"/>
  <c r="K59" i="26"/>
  <c r="L3" i="26"/>
  <c r="K3" i="26"/>
  <c r="L58" i="26"/>
  <c r="K58" i="26"/>
  <c r="L57" i="26"/>
  <c r="K57" i="26"/>
  <c r="L56" i="26"/>
  <c r="K56" i="26"/>
  <c r="L55" i="26"/>
  <c r="K55" i="26"/>
  <c r="L54" i="26"/>
  <c r="K54" i="26"/>
  <c r="L53" i="26"/>
  <c r="K53" i="26"/>
  <c r="L52" i="26"/>
  <c r="K52" i="26"/>
  <c r="L51" i="26"/>
  <c r="K51" i="26"/>
  <c r="L50" i="26"/>
  <c r="K50" i="26"/>
  <c r="L49" i="26"/>
  <c r="K49" i="26"/>
  <c r="L48" i="26"/>
  <c r="K48" i="26"/>
  <c r="L47" i="26"/>
  <c r="K47" i="26"/>
  <c r="L46" i="26"/>
  <c r="K46" i="26"/>
  <c r="L45" i="26"/>
  <c r="K45" i="26"/>
  <c r="L44" i="26"/>
  <c r="K44" i="26"/>
  <c r="L43" i="26"/>
  <c r="K43" i="26"/>
  <c r="L42" i="26"/>
  <c r="K42" i="26"/>
  <c r="L41" i="26"/>
  <c r="K41" i="26"/>
  <c r="L40" i="26"/>
  <c r="K40" i="26"/>
  <c r="L39" i="26"/>
  <c r="K39" i="26"/>
  <c r="L38" i="26"/>
  <c r="K38" i="26"/>
  <c r="L37" i="26"/>
  <c r="K37" i="26"/>
  <c r="L36" i="26"/>
  <c r="K36" i="26"/>
  <c r="L35" i="26"/>
  <c r="K35" i="26"/>
  <c r="L34" i="26"/>
  <c r="K34" i="26"/>
  <c r="L33" i="26"/>
  <c r="K33" i="26"/>
  <c r="L32" i="26"/>
  <c r="K32" i="26"/>
  <c r="L31" i="26"/>
  <c r="K31" i="26"/>
  <c r="L30" i="26"/>
  <c r="K30" i="26"/>
  <c r="L29" i="26"/>
  <c r="K29" i="26"/>
  <c r="L28" i="26"/>
  <c r="K28" i="26"/>
  <c r="L4" i="26"/>
  <c r="K4" i="26"/>
  <c r="L27" i="26"/>
  <c r="K27" i="26"/>
  <c r="L26" i="26"/>
  <c r="K26" i="26"/>
  <c r="L25" i="26"/>
  <c r="K25" i="26"/>
  <c r="L24" i="26"/>
  <c r="K24" i="26"/>
  <c r="L23" i="26"/>
  <c r="K23" i="26"/>
  <c r="L22" i="26"/>
  <c r="K22" i="26"/>
  <c r="L21" i="26"/>
  <c r="K21" i="26"/>
  <c r="L20" i="26"/>
  <c r="K20" i="26"/>
  <c r="L19" i="26"/>
  <c r="K19" i="26"/>
  <c r="L18" i="26"/>
  <c r="K18" i="26"/>
  <c r="L17" i="26"/>
  <c r="K17" i="26"/>
  <c r="L16" i="26"/>
  <c r="K16" i="26"/>
  <c r="L15" i="26"/>
  <c r="K15" i="26"/>
  <c r="L14" i="26"/>
  <c r="K14" i="26"/>
  <c r="L13" i="26"/>
  <c r="K13" i="26"/>
  <c r="L11" i="26"/>
  <c r="K11" i="26"/>
  <c r="L10" i="26"/>
  <c r="K10" i="26"/>
  <c r="L9" i="26"/>
  <c r="K9" i="26"/>
  <c r="L8" i="26"/>
  <c r="K8" i="26"/>
  <c r="L7" i="26"/>
  <c r="K7" i="26"/>
  <c r="L6" i="26"/>
  <c r="K6" i="26"/>
  <c r="L122" i="26"/>
  <c r="K122" i="26"/>
  <c r="L5" i="26"/>
  <c r="K5" i="26"/>
  <c r="L12" i="26"/>
  <c r="K12" i="26"/>
  <c r="A118" i="25"/>
  <c r="A117" i="25"/>
  <c r="A116" i="25"/>
  <c r="A115" i="25"/>
  <c r="A114" i="25"/>
  <c r="A113" i="25"/>
  <c r="A112" i="25"/>
  <c r="A111" i="25"/>
  <c r="A110" i="25"/>
  <c r="A109" i="25"/>
  <c r="A108" i="25"/>
  <c r="A107" i="25"/>
  <c r="A106" i="25"/>
  <c r="A105" i="25"/>
  <c r="A104" i="25"/>
  <c r="A103" i="25"/>
  <c r="A102" i="25"/>
  <c r="A101" i="25"/>
  <c r="A100" i="25"/>
  <c r="A99" i="25"/>
  <c r="A98" i="25"/>
  <c r="A97" i="25"/>
  <c r="A96" i="25"/>
  <c r="A95" i="25"/>
  <c r="A94" i="25"/>
  <c r="A93" i="25"/>
  <c r="A92" i="25"/>
  <c r="A91" i="25"/>
  <c r="A90" i="25"/>
  <c r="A89" i="25"/>
  <c r="A88" i="25"/>
  <c r="A87" i="25"/>
  <c r="A86" i="25"/>
  <c r="A85" i="25"/>
  <c r="A84" i="25"/>
  <c r="A83" i="25"/>
  <c r="A82" i="25"/>
  <c r="A81" i="25"/>
  <c r="A80" i="25"/>
  <c r="A79" i="25"/>
  <c r="A78" i="25"/>
  <c r="A77" i="25"/>
  <c r="A76" i="25"/>
  <c r="A75" i="25"/>
  <c r="A74" i="25"/>
  <c r="A73" i="25"/>
  <c r="A72" i="25"/>
  <c r="A71" i="25"/>
  <c r="A70" i="25"/>
  <c r="A69" i="25"/>
  <c r="A68" i="25"/>
  <c r="A67" i="25"/>
  <c r="A66" i="25"/>
  <c r="A65" i="25"/>
  <c r="A64" i="25"/>
  <c r="A63" i="25"/>
  <c r="A62" i="25"/>
  <c r="A61" i="25"/>
  <c r="A60" i="25"/>
  <c r="A59" i="25"/>
  <c r="A58" i="25"/>
  <c r="A57" i="25"/>
  <c r="A4" i="25"/>
  <c r="A13" i="25"/>
  <c r="A56" i="25"/>
  <c r="A55" i="25"/>
  <c r="A54" i="25"/>
  <c r="A8" i="25"/>
  <c r="A53" i="25"/>
  <c r="A52" i="25"/>
  <c r="A51" i="25"/>
  <c r="A7" i="25"/>
  <c r="A50" i="25"/>
  <c r="A49" i="25"/>
  <c r="A48" i="25"/>
  <c r="A14" i="25"/>
  <c r="A47" i="25"/>
  <c r="A46" i="25"/>
  <c r="A45" i="25"/>
  <c r="A44" i="25"/>
  <c r="A43" i="25"/>
  <c r="A42" i="25"/>
  <c r="A41" i="25"/>
  <c r="A40" i="25"/>
  <c r="A39" i="25"/>
  <c r="A38" i="25"/>
  <c r="A37" i="25"/>
  <c r="A36" i="25"/>
  <c r="A35" i="25"/>
  <c r="A34" i="25"/>
  <c r="A33" i="25"/>
  <c r="A16" i="25"/>
  <c r="A32" i="25"/>
  <c r="A31" i="25"/>
  <c r="A30" i="25"/>
  <c r="A29" i="25"/>
  <c r="A28" i="25"/>
  <c r="A27" i="25"/>
  <c r="A26" i="25"/>
  <c r="A12" i="25"/>
  <c r="A25" i="25"/>
  <c r="A24" i="25"/>
  <c r="A23" i="25"/>
  <c r="A22" i="25"/>
  <c r="A21" i="25"/>
  <c r="A3" i="25"/>
  <c r="A15" i="25"/>
  <c r="A9" i="25"/>
  <c r="A20" i="25"/>
  <c r="A19" i="25"/>
  <c r="A18" i="25"/>
  <c r="A17" i="25"/>
  <c r="A11" i="25"/>
  <c r="A10" i="25"/>
  <c r="A6" i="25"/>
  <c r="A5" i="25"/>
  <c r="L122" i="25"/>
  <c r="K122" i="25"/>
  <c r="L121" i="25"/>
  <c r="K121" i="25"/>
  <c r="L120" i="25"/>
  <c r="K120" i="25"/>
  <c r="L119" i="25"/>
  <c r="K119" i="25"/>
  <c r="L118" i="25"/>
  <c r="K118" i="25"/>
  <c r="L117" i="25"/>
  <c r="K117" i="25"/>
  <c r="L116" i="25"/>
  <c r="K116" i="25"/>
  <c r="L115" i="25"/>
  <c r="K115" i="25"/>
  <c r="L114" i="25"/>
  <c r="K114" i="25"/>
  <c r="L113" i="25"/>
  <c r="K113" i="25"/>
  <c r="L112" i="25"/>
  <c r="K112" i="25"/>
  <c r="L111" i="25"/>
  <c r="K111" i="25"/>
  <c r="L110" i="25"/>
  <c r="K110" i="25"/>
  <c r="L109" i="25"/>
  <c r="K109" i="25"/>
  <c r="L108" i="25"/>
  <c r="K108" i="25"/>
  <c r="L107" i="25"/>
  <c r="K107" i="25"/>
  <c r="L106" i="25"/>
  <c r="K106" i="25"/>
  <c r="L105" i="25"/>
  <c r="K105" i="25"/>
  <c r="L104" i="25"/>
  <c r="K104" i="25"/>
  <c r="L103" i="25"/>
  <c r="K103" i="25"/>
  <c r="L102" i="25"/>
  <c r="K102" i="25"/>
  <c r="L101" i="25"/>
  <c r="K101" i="25"/>
  <c r="L100" i="25"/>
  <c r="K100" i="25"/>
  <c r="L99" i="25"/>
  <c r="K99" i="25"/>
  <c r="L98" i="25"/>
  <c r="K98" i="25"/>
  <c r="L97" i="25"/>
  <c r="K97" i="25"/>
  <c r="L96" i="25"/>
  <c r="K96" i="25"/>
  <c r="L95" i="25"/>
  <c r="K95" i="25"/>
  <c r="L94" i="25"/>
  <c r="K94" i="25"/>
  <c r="L93" i="25"/>
  <c r="K93" i="25"/>
  <c r="L92" i="25"/>
  <c r="K92" i="25"/>
  <c r="L91" i="25"/>
  <c r="K91" i="25"/>
  <c r="L90" i="25"/>
  <c r="K90" i="25"/>
  <c r="L89" i="25"/>
  <c r="K89" i="25"/>
  <c r="L88" i="25"/>
  <c r="K88" i="25"/>
  <c r="L87" i="25"/>
  <c r="K87" i="25"/>
  <c r="L86" i="25"/>
  <c r="K86" i="25"/>
  <c r="L85" i="25"/>
  <c r="K85" i="25"/>
  <c r="L84" i="25"/>
  <c r="K84" i="25"/>
  <c r="L83" i="25"/>
  <c r="K83" i="25"/>
  <c r="L82" i="25"/>
  <c r="K82" i="25"/>
  <c r="L81" i="25"/>
  <c r="K81" i="25"/>
  <c r="L80" i="25"/>
  <c r="K80" i="25"/>
  <c r="L79" i="25"/>
  <c r="K79" i="25"/>
  <c r="L78" i="25"/>
  <c r="K78" i="25"/>
  <c r="L77" i="25"/>
  <c r="K77" i="25"/>
  <c r="L76" i="25"/>
  <c r="K76" i="25"/>
  <c r="L75" i="25"/>
  <c r="K75" i="25"/>
  <c r="L74" i="25"/>
  <c r="K74" i="25"/>
  <c r="L73" i="25"/>
  <c r="K73" i="25"/>
  <c r="L72" i="25"/>
  <c r="K72" i="25"/>
  <c r="L71" i="25"/>
  <c r="K71" i="25"/>
  <c r="L70" i="25"/>
  <c r="K70" i="25"/>
  <c r="L69" i="25"/>
  <c r="K69" i="25"/>
  <c r="L68" i="25"/>
  <c r="K68" i="25"/>
  <c r="L67" i="25"/>
  <c r="K67" i="25"/>
  <c r="L66" i="25"/>
  <c r="K66" i="25"/>
  <c r="L65" i="25"/>
  <c r="K65" i="25"/>
  <c r="L64" i="25"/>
  <c r="K64" i="25"/>
  <c r="L63" i="25"/>
  <c r="K63" i="25"/>
  <c r="L62" i="25"/>
  <c r="K62" i="25"/>
  <c r="L61" i="25"/>
  <c r="K61" i="25"/>
  <c r="L60" i="25"/>
  <c r="K60" i="25"/>
  <c r="L59" i="25"/>
  <c r="K59" i="25"/>
  <c r="L58" i="25"/>
  <c r="K58" i="25"/>
  <c r="L57" i="25"/>
  <c r="K57" i="25"/>
  <c r="L4" i="25"/>
  <c r="K4" i="25"/>
  <c r="L13" i="25"/>
  <c r="K13" i="25"/>
  <c r="L56" i="25"/>
  <c r="K56" i="25"/>
  <c r="L55" i="25"/>
  <c r="K55" i="25"/>
  <c r="L54" i="25"/>
  <c r="K54" i="25"/>
  <c r="L8" i="25"/>
  <c r="K8" i="25"/>
  <c r="L53" i="25"/>
  <c r="K53" i="25"/>
  <c r="L52" i="25"/>
  <c r="K52" i="25"/>
  <c r="L51" i="25"/>
  <c r="K51" i="25"/>
  <c r="L7" i="25"/>
  <c r="K7" i="25"/>
  <c r="L50" i="25"/>
  <c r="K50" i="25"/>
  <c r="L49" i="25"/>
  <c r="K49" i="25"/>
  <c r="L48" i="25"/>
  <c r="K48" i="25"/>
  <c r="L14" i="25"/>
  <c r="K14" i="25"/>
  <c r="L47" i="25"/>
  <c r="K47" i="25"/>
  <c r="L46" i="25"/>
  <c r="K46" i="25"/>
  <c r="L45" i="25"/>
  <c r="K45" i="25"/>
  <c r="L44" i="25"/>
  <c r="K44" i="25"/>
  <c r="L43" i="25"/>
  <c r="K43" i="25"/>
  <c r="L42" i="25"/>
  <c r="K42" i="25"/>
  <c r="L41" i="25"/>
  <c r="K41" i="25"/>
  <c r="L40" i="25"/>
  <c r="K40" i="25"/>
  <c r="L39" i="25"/>
  <c r="K39" i="25"/>
  <c r="L38" i="25"/>
  <c r="K38" i="25"/>
  <c r="L37" i="25"/>
  <c r="K37" i="25"/>
  <c r="L36" i="25"/>
  <c r="K36" i="25"/>
  <c r="L35" i="25"/>
  <c r="K35" i="25"/>
  <c r="L34" i="25"/>
  <c r="K34" i="25"/>
  <c r="L33" i="25"/>
  <c r="K33" i="25"/>
  <c r="L16" i="25"/>
  <c r="K16" i="25"/>
  <c r="L32" i="25"/>
  <c r="K32" i="25"/>
  <c r="L31" i="25"/>
  <c r="K31" i="25"/>
  <c r="L30" i="25"/>
  <c r="K30" i="25"/>
  <c r="L29" i="25"/>
  <c r="K29" i="25"/>
  <c r="L28" i="25"/>
  <c r="K28" i="25"/>
  <c r="L27" i="25"/>
  <c r="K27" i="25"/>
  <c r="L26" i="25"/>
  <c r="K26" i="25"/>
  <c r="L12" i="25"/>
  <c r="K12" i="25"/>
  <c r="L25" i="25"/>
  <c r="K25" i="25"/>
  <c r="L24" i="25"/>
  <c r="K24" i="25"/>
  <c r="L23" i="25"/>
  <c r="K23" i="25"/>
  <c r="L22" i="25"/>
  <c r="K22" i="25"/>
  <c r="L21" i="25"/>
  <c r="K21" i="25"/>
  <c r="L3" i="25"/>
  <c r="K3" i="25"/>
  <c r="L15" i="25"/>
  <c r="K15" i="25"/>
  <c r="L9" i="25"/>
  <c r="K9" i="25"/>
  <c r="L20" i="25"/>
  <c r="K20" i="25"/>
  <c r="L19" i="25"/>
  <c r="K19" i="25"/>
  <c r="L18" i="25"/>
  <c r="K18" i="25"/>
  <c r="L17" i="25"/>
  <c r="K17" i="25"/>
  <c r="L11" i="25"/>
  <c r="K11" i="25"/>
  <c r="L10" i="25"/>
  <c r="K10" i="25"/>
  <c r="L6" i="25"/>
  <c r="K6" i="25"/>
  <c r="L5" i="25"/>
  <c r="K5" i="25"/>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7" i="24"/>
  <c r="A3" i="24"/>
  <c r="A28" i="24"/>
  <c r="A27" i="24"/>
  <c r="A26" i="24"/>
  <c r="A25" i="24"/>
  <c r="A24" i="24"/>
  <c r="A23" i="24"/>
  <c r="A22" i="24"/>
  <c r="A9" i="24"/>
  <c r="A21" i="24"/>
  <c r="A20" i="24"/>
  <c r="A19" i="24"/>
  <c r="A18" i="24"/>
  <c r="A17" i="24"/>
  <c r="A16" i="24"/>
  <c r="A15" i="24"/>
  <c r="A14" i="24"/>
  <c r="A13" i="24"/>
  <c r="A12" i="24"/>
  <c r="A11" i="24"/>
  <c r="A10" i="24"/>
  <c r="A8" i="24"/>
  <c r="A5" i="24"/>
  <c r="A6" i="24"/>
  <c r="A4" i="24"/>
  <c r="L122" i="24"/>
  <c r="K122" i="24"/>
  <c r="L121" i="24"/>
  <c r="K121" i="24"/>
  <c r="L120" i="24"/>
  <c r="K120" i="24"/>
  <c r="L119" i="24"/>
  <c r="K119" i="24"/>
  <c r="L118" i="24"/>
  <c r="K118" i="24"/>
  <c r="L117" i="24"/>
  <c r="K117" i="24"/>
  <c r="L116" i="24"/>
  <c r="K116" i="24"/>
  <c r="L115" i="24"/>
  <c r="K115" i="24"/>
  <c r="L114" i="24"/>
  <c r="K114" i="24"/>
  <c r="L113" i="24"/>
  <c r="K113" i="24"/>
  <c r="L112" i="24"/>
  <c r="K112" i="24"/>
  <c r="L111" i="24"/>
  <c r="K111" i="24"/>
  <c r="L110" i="24"/>
  <c r="K110" i="24"/>
  <c r="L109" i="24"/>
  <c r="K109" i="24"/>
  <c r="L108" i="24"/>
  <c r="K108" i="24"/>
  <c r="L107" i="24"/>
  <c r="K107" i="24"/>
  <c r="L106" i="24"/>
  <c r="K106" i="24"/>
  <c r="L105" i="24"/>
  <c r="K105" i="24"/>
  <c r="L104" i="24"/>
  <c r="K104" i="24"/>
  <c r="L103" i="24"/>
  <c r="K103" i="24"/>
  <c r="L102" i="24"/>
  <c r="K102" i="24"/>
  <c r="L101" i="24"/>
  <c r="K101" i="24"/>
  <c r="L100" i="24"/>
  <c r="K100" i="24"/>
  <c r="L99" i="24"/>
  <c r="K99" i="24"/>
  <c r="L98" i="24"/>
  <c r="K98" i="24"/>
  <c r="L97" i="24"/>
  <c r="K97" i="24"/>
  <c r="L96" i="24"/>
  <c r="K96" i="24"/>
  <c r="L95" i="24"/>
  <c r="K95" i="24"/>
  <c r="L94" i="24"/>
  <c r="K94" i="24"/>
  <c r="L93" i="24"/>
  <c r="K93" i="24"/>
  <c r="L92" i="24"/>
  <c r="K92" i="24"/>
  <c r="L91" i="24"/>
  <c r="K91" i="24"/>
  <c r="L90" i="24"/>
  <c r="K90" i="24"/>
  <c r="L89" i="24"/>
  <c r="K89" i="24"/>
  <c r="L88" i="24"/>
  <c r="K88" i="24"/>
  <c r="L87" i="24"/>
  <c r="K87" i="24"/>
  <c r="L86" i="24"/>
  <c r="K86" i="24"/>
  <c r="L85" i="24"/>
  <c r="K85" i="24"/>
  <c r="L84" i="24"/>
  <c r="K84" i="24"/>
  <c r="L83" i="24"/>
  <c r="K83" i="24"/>
  <c r="L82" i="24"/>
  <c r="K82" i="24"/>
  <c r="L81" i="24"/>
  <c r="K81" i="24"/>
  <c r="L80" i="24"/>
  <c r="K80" i="24"/>
  <c r="L79" i="24"/>
  <c r="K79" i="24"/>
  <c r="L78" i="24"/>
  <c r="K78" i="24"/>
  <c r="L77" i="24"/>
  <c r="K77" i="24"/>
  <c r="L76" i="24"/>
  <c r="K76" i="24"/>
  <c r="L75" i="24"/>
  <c r="K75" i="24"/>
  <c r="L74" i="24"/>
  <c r="K74" i="24"/>
  <c r="L73" i="24"/>
  <c r="K73" i="24"/>
  <c r="L72" i="24"/>
  <c r="K72" i="24"/>
  <c r="L71" i="24"/>
  <c r="K71" i="24"/>
  <c r="L70" i="24"/>
  <c r="K70" i="24"/>
  <c r="L69" i="24"/>
  <c r="K69" i="24"/>
  <c r="L68" i="24"/>
  <c r="K68" i="24"/>
  <c r="L67" i="24"/>
  <c r="K67" i="24"/>
  <c r="L66" i="24"/>
  <c r="K66" i="24"/>
  <c r="L65" i="24"/>
  <c r="K65" i="24"/>
  <c r="L64" i="24"/>
  <c r="K64" i="24"/>
  <c r="L63" i="24"/>
  <c r="K63" i="24"/>
  <c r="L62" i="24"/>
  <c r="K62" i="24"/>
  <c r="L61" i="24"/>
  <c r="K61" i="24"/>
  <c r="L60" i="24"/>
  <c r="K60" i="24"/>
  <c r="L59" i="24"/>
  <c r="K59" i="24"/>
  <c r="L58" i="24"/>
  <c r="K58" i="24"/>
  <c r="L57" i="24"/>
  <c r="K57" i="24"/>
  <c r="L56" i="24"/>
  <c r="K56" i="24"/>
  <c r="L55" i="24"/>
  <c r="K55" i="24"/>
  <c r="L54" i="24"/>
  <c r="K54" i="24"/>
  <c r="L53" i="24"/>
  <c r="K53" i="24"/>
  <c r="L52" i="24"/>
  <c r="K52" i="24"/>
  <c r="L51" i="24"/>
  <c r="K51" i="24"/>
  <c r="L50" i="24"/>
  <c r="K50" i="24"/>
  <c r="L49" i="24"/>
  <c r="K49" i="24"/>
  <c r="L48" i="24"/>
  <c r="K48" i="24"/>
  <c r="L47" i="24"/>
  <c r="K47" i="24"/>
  <c r="L46" i="24"/>
  <c r="K46" i="24"/>
  <c r="L45" i="24"/>
  <c r="K45" i="24"/>
  <c r="L44" i="24"/>
  <c r="K44" i="24"/>
  <c r="L43" i="24"/>
  <c r="K43" i="24"/>
  <c r="L42" i="24"/>
  <c r="K42" i="24"/>
  <c r="L41" i="24"/>
  <c r="K41" i="24"/>
  <c r="L40" i="24"/>
  <c r="K40" i="24"/>
  <c r="L39" i="24"/>
  <c r="K39" i="24"/>
  <c r="L38" i="24"/>
  <c r="K38" i="24"/>
  <c r="L37" i="24"/>
  <c r="K37" i="24"/>
  <c r="L36" i="24"/>
  <c r="K36" i="24"/>
  <c r="L35" i="24"/>
  <c r="K35" i="24"/>
  <c r="L34" i="24"/>
  <c r="K34" i="24"/>
  <c r="L33" i="24"/>
  <c r="K33" i="24"/>
  <c r="L32" i="24"/>
  <c r="K32" i="24"/>
  <c r="L31" i="24"/>
  <c r="K31" i="24"/>
  <c r="L30" i="24"/>
  <c r="K30" i="24"/>
  <c r="L29" i="24"/>
  <c r="K29" i="24"/>
  <c r="L7" i="24"/>
  <c r="K7" i="24"/>
  <c r="L3" i="24"/>
  <c r="K3" i="24"/>
  <c r="L28" i="24"/>
  <c r="K28" i="24"/>
  <c r="L27" i="24"/>
  <c r="K27" i="24"/>
  <c r="L26" i="24"/>
  <c r="K26" i="24"/>
  <c r="L25" i="24"/>
  <c r="K25" i="24"/>
  <c r="L24" i="24"/>
  <c r="K24" i="24"/>
  <c r="L23" i="24"/>
  <c r="K23" i="24"/>
  <c r="L22" i="24"/>
  <c r="K22" i="24"/>
  <c r="L9" i="24"/>
  <c r="K9" i="24"/>
  <c r="L21" i="24"/>
  <c r="K21" i="24"/>
  <c r="L20" i="24"/>
  <c r="K20" i="24"/>
  <c r="L19" i="24"/>
  <c r="K19" i="24"/>
  <c r="L18" i="24"/>
  <c r="K18" i="24"/>
  <c r="L17" i="24"/>
  <c r="K17" i="24"/>
  <c r="L16" i="24"/>
  <c r="K16" i="24"/>
  <c r="L15" i="24"/>
  <c r="K15" i="24"/>
  <c r="L14" i="24"/>
  <c r="K14" i="24"/>
  <c r="L13" i="24"/>
  <c r="K13" i="24"/>
  <c r="L12" i="24"/>
  <c r="K12" i="24"/>
  <c r="L11" i="24"/>
  <c r="K11" i="24"/>
  <c r="L10" i="24"/>
  <c r="K10" i="24"/>
  <c r="L8" i="24"/>
  <c r="K8" i="24"/>
  <c r="L5" i="24"/>
  <c r="K5" i="24"/>
  <c r="L6" i="24"/>
  <c r="K6" i="24"/>
  <c r="L4" i="24"/>
  <c r="K4" i="24"/>
  <c r="A52" i="22"/>
  <c r="A51" i="22"/>
  <c r="A50" i="22"/>
  <c r="A49" i="22"/>
  <c r="A47" i="22"/>
  <c r="K49" i="22"/>
  <c r="K50" i="22"/>
  <c r="K51" i="22"/>
  <c r="K52" i="22"/>
  <c r="L49" i="22"/>
  <c r="L50" i="22"/>
  <c r="L51" i="22"/>
  <c r="L52" i="22"/>
  <c r="A121" i="22"/>
  <c r="A120" i="22"/>
  <c r="A119" i="22"/>
  <c r="A118" i="22"/>
  <c r="A117" i="22"/>
  <c r="A116" i="22"/>
  <c r="A115" i="22"/>
  <c r="A114" i="22"/>
  <c r="A113" i="22"/>
  <c r="A112" i="22"/>
  <c r="A111" i="22"/>
  <c r="A110" i="22"/>
  <c r="A109" i="22"/>
  <c r="A108" i="22"/>
  <c r="A107" i="22"/>
  <c r="A106" i="22"/>
  <c r="A105" i="22"/>
  <c r="A104" i="22"/>
  <c r="A103" i="22"/>
  <c r="A102" i="22"/>
  <c r="A101" i="22"/>
  <c r="A100" i="22"/>
  <c r="A99" i="22"/>
  <c r="A98" i="22"/>
  <c r="A97" i="22"/>
  <c r="A96" i="22"/>
  <c r="A95" i="22"/>
  <c r="A94" i="22"/>
  <c r="A93" i="22"/>
  <c r="A92" i="22"/>
  <c r="A91" i="22"/>
  <c r="A90" i="22"/>
  <c r="A89" i="22"/>
  <c r="A88" i="22"/>
  <c r="A87" i="22"/>
  <c r="A86" i="22"/>
  <c r="A85" i="22"/>
  <c r="A84" i="22"/>
  <c r="A83" i="22"/>
  <c r="A82" i="22"/>
  <c r="A81" i="22"/>
  <c r="A80" i="22"/>
  <c r="A79" i="22"/>
  <c r="A78" i="22"/>
  <c r="A77" i="22"/>
  <c r="A76" i="22"/>
  <c r="A75" i="22"/>
  <c r="A74" i="22"/>
  <c r="A73" i="22"/>
  <c r="A72" i="22"/>
  <c r="A71" i="22"/>
  <c r="A70" i="22"/>
  <c r="A69" i="22"/>
  <c r="A68" i="22"/>
  <c r="A67" i="22"/>
  <c r="A66" i="22"/>
  <c r="A65" i="22"/>
  <c r="A64" i="22"/>
  <c r="A63" i="22"/>
  <c r="A9" i="22"/>
  <c r="A62" i="22"/>
  <c r="A61" i="22"/>
  <c r="A60" i="22"/>
  <c r="A59" i="22"/>
  <c r="A58" i="22"/>
  <c r="A57" i="22"/>
  <c r="A56" i="22"/>
  <c r="A6" i="22"/>
  <c r="A55" i="22"/>
  <c r="A54" i="22"/>
  <c r="A53" i="22"/>
  <c r="A8" i="22"/>
  <c r="A48" i="22"/>
  <c r="A122" i="22"/>
  <c r="A11" i="22"/>
  <c r="A10" i="22"/>
  <c r="A46" i="22"/>
  <c r="A45" i="22"/>
  <c r="A44" i="22"/>
  <c r="A43" i="22"/>
  <c r="A42" i="22"/>
  <c r="A41" i="22"/>
  <c r="A7" i="22"/>
  <c r="A40" i="22"/>
  <c r="A39" i="22"/>
  <c r="A38" i="22"/>
  <c r="A37" i="22"/>
  <c r="A36" i="22"/>
  <c r="A35" i="22"/>
  <c r="A34" i="22"/>
  <c r="A13" i="22"/>
  <c r="A33" i="22"/>
  <c r="A32" i="22"/>
  <c r="A31" i="22"/>
  <c r="A30" i="22"/>
  <c r="A29" i="22"/>
  <c r="A28" i="22"/>
  <c r="A17" i="22"/>
  <c r="A12" i="22"/>
  <c r="A27" i="22"/>
  <c r="A26" i="22"/>
  <c r="A25" i="22"/>
  <c r="A24" i="22"/>
  <c r="A23" i="22"/>
  <c r="A4" i="22"/>
  <c r="A5" i="22"/>
  <c r="A3" i="22"/>
  <c r="A22" i="22"/>
  <c r="A21" i="22"/>
  <c r="A20" i="22"/>
  <c r="A19" i="22"/>
  <c r="A18" i="22"/>
  <c r="A16" i="22"/>
  <c r="A14" i="22"/>
  <c r="A15" i="22"/>
  <c r="L121" i="22"/>
  <c r="K121" i="22"/>
  <c r="L120" i="22"/>
  <c r="K120" i="22"/>
  <c r="L119" i="22"/>
  <c r="K119" i="22"/>
  <c r="L118" i="22"/>
  <c r="K118" i="22"/>
  <c r="L117" i="22"/>
  <c r="K117" i="22"/>
  <c r="L116" i="22"/>
  <c r="K116" i="22"/>
  <c r="L115" i="22"/>
  <c r="K115" i="22"/>
  <c r="L114" i="22"/>
  <c r="K114" i="22"/>
  <c r="L113" i="22"/>
  <c r="K113" i="22"/>
  <c r="L112" i="22"/>
  <c r="K112" i="22"/>
  <c r="L111" i="22"/>
  <c r="K111" i="22"/>
  <c r="L110" i="22"/>
  <c r="K110" i="22"/>
  <c r="L109" i="22"/>
  <c r="K109" i="22"/>
  <c r="L108" i="22"/>
  <c r="K108" i="22"/>
  <c r="L107" i="22"/>
  <c r="K107" i="22"/>
  <c r="L106" i="22"/>
  <c r="K106" i="22"/>
  <c r="L105" i="22"/>
  <c r="K105" i="22"/>
  <c r="L104" i="22"/>
  <c r="K104" i="22"/>
  <c r="L103" i="22"/>
  <c r="K103" i="22"/>
  <c r="L102" i="22"/>
  <c r="K102" i="22"/>
  <c r="L101" i="22"/>
  <c r="K101" i="22"/>
  <c r="L100" i="22"/>
  <c r="K100" i="22"/>
  <c r="L99" i="22"/>
  <c r="K99" i="22"/>
  <c r="L98" i="22"/>
  <c r="K98" i="22"/>
  <c r="L97" i="22"/>
  <c r="K97" i="22"/>
  <c r="L96" i="22"/>
  <c r="K96" i="22"/>
  <c r="L95" i="22"/>
  <c r="K95" i="22"/>
  <c r="L94" i="22"/>
  <c r="K94" i="22"/>
  <c r="L93" i="22"/>
  <c r="K93" i="22"/>
  <c r="L92" i="22"/>
  <c r="K92" i="22"/>
  <c r="L91" i="22"/>
  <c r="K91" i="22"/>
  <c r="L90" i="22"/>
  <c r="K90" i="22"/>
  <c r="L89" i="22"/>
  <c r="K89" i="22"/>
  <c r="L88" i="22"/>
  <c r="K88" i="22"/>
  <c r="L87" i="22"/>
  <c r="K87" i="22"/>
  <c r="L86" i="22"/>
  <c r="K86" i="22"/>
  <c r="L85" i="22"/>
  <c r="K85" i="22"/>
  <c r="L84" i="22"/>
  <c r="K84" i="22"/>
  <c r="L83" i="22"/>
  <c r="K83" i="22"/>
  <c r="L82" i="22"/>
  <c r="K82" i="22"/>
  <c r="L81" i="22"/>
  <c r="K81" i="22"/>
  <c r="L80" i="22"/>
  <c r="K80" i="22"/>
  <c r="L79" i="22"/>
  <c r="K79" i="22"/>
  <c r="L78" i="22"/>
  <c r="K78" i="22"/>
  <c r="L77" i="22"/>
  <c r="K77" i="22"/>
  <c r="L76" i="22"/>
  <c r="K76" i="22"/>
  <c r="L75" i="22"/>
  <c r="K75" i="22"/>
  <c r="L74" i="22"/>
  <c r="K74" i="22"/>
  <c r="L73" i="22"/>
  <c r="K73" i="22"/>
  <c r="L72" i="22"/>
  <c r="K72" i="22"/>
  <c r="L71" i="22"/>
  <c r="K71" i="22"/>
  <c r="L70" i="22"/>
  <c r="K70" i="22"/>
  <c r="L69" i="22"/>
  <c r="K69" i="22"/>
  <c r="L68" i="22"/>
  <c r="K68" i="22"/>
  <c r="L67" i="22"/>
  <c r="K67" i="22"/>
  <c r="L66" i="22"/>
  <c r="K66" i="22"/>
  <c r="L65" i="22"/>
  <c r="K65" i="22"/>
  <c r="L64" i="22"/>
  <c r="K64" i="22"/>
  <c r="L63" i="22"/>
  <c r="K63" i="22"/>
  <c r="L9" i="22"/>
  <c r="K9" i="22"/>
  <c r="L62" i="22"/>
  <c r="K62" i="22"/>
  <c r="L61" i="22"/>
  <c r="K61" i="22"/>
  <c r="L60" i="22"/>
  <c r="K60" i="22"/>
  <c r="L59" i="22"/>
  <c r="K59" i="22"/>
  <c r="L58" i="22"/>
  <c r="K58" i="22"/>
  <c r="L57" i="22"/>
  <c r="K57" i="22"/>
  <c r="L56" i="22"/>
  <c r="K56" i="22"/>
  <c r="L6" i="22"/>
  <c r="K6" i="22"/>
  <c r="L55" i="22"/>
  <c r="K55" i="22"/>
  <c r="L54" i="22"/>
  <c r="K54" i="22"/>
  <c r="L53" i="22"/>
  <c r="K53" i="22"/>
  <c r="L8" i="22"/>
  <c r="K8" i="22"/>
  <c r="L48" i="22"/>
  <c r="K48" i="22"/>
  <c r="L122" i="22"/>
  <c r="K122" i="22"/>
  <c r="L11" i="22"/>
  <c r="K11" i="22"/>
  <c r="L10" i="22"/>
  <c r="K10" i="22"/>
  <c r="L47" i="22"/>
  <c r="K47" i="22"/>
  <c r="L46" i="22"/>
  <c r="K46" i="22"/>
  <c r="L45" i="22"/>
  <c r="K45" i="22"/>
  <c r="L44" i="22"/>
  <c r="K44" i="22"/>
  <c r="L43" i="22"/>
  <c r="K43" i="22"/>
  <c r="L42" i="22"/>
  <c r="K42" i="22"/>
  <c r="L41" i="22"/>
  <c r="K41" i="22"/>
  <c r="L7" i="22"/>
  <c r="K7" i="22"/>
  <c r="L40" i="22"/>
  <c r="K40" i="22"/>
  <c r="L39" i="22"/>
  <c r="K39" i="22"/>
  <c r="L38" i="22"/>
  <c r="K38" i="22"/>
  <c r="L37" i="22"/>
  <c r="K37" i="22"/>
  <c r="L36" i="22"/>
  <c r="K36" i="22"/>
  <c r="L35" i="22"/>
  <c r="K35" i="22"/>
  <c r="L34" i="22"/>
  <c r="K34" i="22"/>
  <c r="L13" i="22"/>
  <c r="K13" i="22"/>
  <c r="L33" i="22"/>
  <c r="K33" i="22"/>
  <c r="L32" i="22"/>
  <c r="K32" i="22"/>
  <c r="L31" i="22"/>
  <c r="K31" i="22"/>
  <c r="L30" i="22"/>
  <c r="K30" i="22"/>
  <c r="L29" i="22"/>
  <c r="K29" i="22"/>
  <c r="L28" i="22"/>
  <c r="K28" i="22"/>
  <c r="L17" i="22"/>
  <c r="K17" i="22"/>
  <c r="L12" i="22"/>
  <c r="K12" i="22"/>
  <c r="L27" i="22"/>
  <c r="K27" i="22"/>
  <c r="L26" i="22"/>
  <c r="K26" i="22"/>
  <c r="L25" i="22"/>
  <c r="K25" i="22"/>
  <c r="L24" i="22"/>
  <c r="K24" i="22"/>
  <c r="L23" i="22"/>
  <c r="K23" i="22"/>
  <c r="L4" i="22"/>
  <c r="K4" i="22"/>
  <c r="L5" i="22"/>
  <c r="K5" i="22"/>
  <c r="L3" i="22"/>
  <c r="K3" i="22"/>
  <c r="L22" i="22"/>
  <c r="K22" i="22"/>
  <c r="L21" i="22"/>
  <c r="K21" i="22"/>
  <c r="L20" i="22"/>
  <c r="K20" i="22"/>
  <c r="L19" i="22"/>
  <c r="K19" i="22"/>
  <c r="L18" i="22"/>
  <c r="K18" i="22"/>
  <c r="L16" i="22"/>
  <c r="K16" i="22"/>
  <c r="L14" i="22"/>
  <c r="K14" i="22"/>
  <c r="L15" i="22"/>
  <c r="K15" i="22"/>
  <c r="L122" i="21"/>
  <c r="K122" i="21"/>
  <c r="L121" i="21"/>
  <c r="K121" i="21"/>
  <c r="L120" i="21"/>
  <c r="K120" i="21"/>
  <c r="L119" i="21"/>
  <c r="K119" i="21"/>
  <c r="L118" i="21"/>
  <c r="K118" i="21"/>
  <c r="L117" i="21"/>
  <c r="K117" i="21"/>
  <c r="L116" i="21"/>
  <c r="K116" i="21"/>
  <c r="L115" i="21"/>
  <c r="K115" i="21"/>
  <c r="L114" i="21"/>
  <c r="K114" i="21"/>
  <c r="L113" i="21"/>
  <c r="K113" i="21"/>
  <c r="L112" i="21"/>
  <c r="K112" i="21"/>
  <c r="L111" i="21"/>
  <c r="K111" i="21"/>
  <c r="L110" i="21"/>
  <c r="K110" i="21"/>
  <c r="L109" i="21"/>
  <c r="K109" i="21"/>
  <c r="L108" i="21"/>
  <c r="K108" i="21"/>
  <c r="L107" i="21"/>
  <c r="K107" i="21"/>
  <c r="L106" i="21"/>
  <c r="K106" i="21"/>
  <c r="L105" i="21"/>
  <c r="K105" i="21"/>
  <c r="L104" i="21"/>
  <c r="K104" i="21"/>
  <c r="L103" i="21"/>
  <c r="K103" i="21"/>
  <c r="L102" i="21"/>
  <c r="K102" i="21"/>
  <c r="L101" i="21"/>
  <c r="K101" i="21"/>
  <c r="L100" i="21"/>
  <c r="K100" i="21"/>
  <c r="L99" i="21"/>
  <c r="K99" i="21"/>
  <c r="L98" i="21"/>
  <c r="K98" i="21"/>
  <c r="L97" i="21"/>
  <c r="K97" i="21"/>
  <c r="L96" i="21"/>
  <c r="K96" i="21"/>
  <c r="L95" i="21"/>
  <c r="K95" i="21"/>
  <c r="L94" i="21"/>
  <c r="K94" i="21"/>
  <c r="L93" i="21"/>
  <c r="K93" i="21"/>
  <c r="L92" i="21"/>
  <c r="K92" i="21"/>
  <c r="L91" i="21"/>
  <c r="K91" i="21"/>
  <c r="L90" i="21"/>
  <c r="K90" i="21"/>
  <c r="L89" i="21"/>
  <c r="K89" i="21"/>
  <c r="L88" i="21"/>
  <c r="K88" i="21"/>
  <c r="L87" i="21"/>
  <c r="K87" i="21"/>
  <c r="L86" i="21"/>
  <c r="K86" i="21"/>
  <c r="L85" i="21"/>
  <c r="K85" i="21"/>
  <c r="L84" i="21"/>
  <c r="K84" i="21"/>
  <c r="L83" i="21"/>
  <c r="K83" i="21"/>
  <c r="L82" i="21"/>
  <c r="K82" i="21"/>
  <c r="L81" i="21"/>
  <c r="K81" i="21"/>
  <c r="L80" i="21"/>
  <c r="K80" i="21"/>
  <c r="L79" i="21"/>
  <c r="K79" i="21"/>
  <c r="L78" i="21"/>
  <c r="K78" i="21"/>
  <c r="L77" i="21"/>
  <c r="K77" i="21"/>
  <c r="L76" i="21"/>
  <c r="K76" i="21"/>
  <c r="L75" i="21"/>
  <c r="K75" i="21"/>
  <c r="L74" i="21"/>
  <c r="K74" i="21"/>
  <c r="L73" i="21"/>
  <c r="K73" i="21"/>
  <c r="L72" i="21"/>
  <c r="K72" i="21"/>
  <c r="L71" i="21"/>
  <c r="K71" i="21"/>
  <c r="L70" i="21"/>
  <c r="K70" i="21"/>
  <c r="L69" i="21"/>
  <c r="K69" i="21"/>
  <c r="L68" i="21"/>
  <c r="K68" i="21"/>
  <c r="L67" i="21"/>
  <c r="K67" i="21"/>
  <c r="L66" i="21"/>
  <c r="K66" i="21"/>
  <c r="L65" i="21"/>
  <c r="K65" i="21"/>
  <c r="L64" i="21"/>
  <c r="K64" i="21"/>
  <c r="L9" i="21"/>
  <c r="K9" i="21"/>
  <c r="L63" i="21"/>
  <c r="K63" i="21"/>
  <c r="L62" i="21"/>
  <c r="K62" i="21"/>
  <c r="L18" i="21"/>
  <c r="K18" i="21"/>
  <c r="L14" i="21"/>
  <c r="K14" i="21"/>
  <c r="L61" i="21"/>
  <c r="K61" i="21"/>
  <c r="L60" i="21"/>
  <c r="K60" i="21"/>
  <c r="L59" i="21"/>
  <c r="K59" i="21"/>
  <c r="L58" i="21"/>
  <c r="K58" i="21"/>
  <c r="L57" i="21"/>
  <c r="K57" i="21"/>
  <c r="L56" i="21"/>
  <c r="K56" i="21"/>
  <c r="L55" i="21"/>
  <c r="K55" i="21"/>
  <c r="L3" i="21"/>
  <c r="K3" i="21"/>
  <c r="L54" i="21"/>
  <c r="K54" i="21"/>
  <c r="L53" i="21"/>
  <c r="K53" i="21"/>
  <c r="L52" i="21"/>
  <c r="K52" i="21"/>
  <c r="L51" i="21"/>
  <c r="K51" i="21"/>
  <c r="L50" i="21"/>
  <c r="K50" i="21"/>
  <c r="L49" i="21"/>
  <c r="K49" i="21"/>
  <c r="L48" i="21"/>
  <c r="K48" i="21"/>
  <c r="L19" i="21"/>
  <c r="K19" i="21"/>
  <c r="L47" i="21"/>
  <c r="K47" i="21"/>
  <c r="L46" i="21"/>
  <c r="K46" i="21"/>
  <c r="L45" i="21"/>
  <c r="K45" i="21"/>
  <c r="L44" i="21"/>
  <c r="K44" i="21"/>
  <c r="L43" i="21"/>
  <c r="K43" i="21"/>
  <c r="L42" i="21"/>
  <c r="K42" i="21"/>
  <c r="L41" i="21"/>
  <c r="K41" i="21"/>
  <c r="L12" i="21"/>
  <c r="K12" i="21"/>
  <c r="L40" i="21"/>
  <c r="K40" i="21"/>
  <c r="L39" i="21"/>
  <c r="K39" i="21"/>
  <c r="L38" i="21"/>
  <c r="K38" i="21"/>
  <c r="L37" i="21"/>
  <c r="K37" i="21"/>
  <c r="L36" i="21"/>
  <c r="K36" i="21"/>
  <c r="L35" i="21"/>
  <c r="K35" i="21"/>
  <c r="L34" i="21"/>
  <c r="K34" i="21"/>
  <c r="L6" i="21"/>
  <c r="K6" i="21"/>
  <c r="L33" i="21"/>
  <c r="K33" i="21"/>
  <c r="L32" i="21"/>
  <c r="K32" i="21"/>
  <c r="L31" i="21"/>
  <c r="K31" i="21"/>
  <c r="L30" i="21"/>
  <c r="K30" i="21"/>
  <c r="L29" i="21"/>
  <c r="K29" i="21"/>
  <c r="L5" i="21"/>
  <c r="K5" i="21"/>
  <c r="L13" i="21"/>
  <c r="K13" i="21"/>
  <c r="L11" i="21"/>
  <c r="K11" i="21"/>
  <c r="L28" i="21"/>
  <c r="K28" i="21"/>
  <c r="L27" i="21"/>
  <c r="K27" i="21"/>
  <c r="L26" i="21"/>
  <c r="K26" i="21"/>
  <c r="L25" i="21"/>
  <c r="K25" i="21"/>
  <c r="L10" i="21"/>
  <c r="K10" i="21"/>
  <c r="L16" i="21"/>
  <c r="K16" i="21"/>
  <c r="L7" i="21"/>
  <c r="K7" i="21"/>
  <c r="L17" i="21"/>
  <c r="K17" i="21"/>
  <c r="L24" i="21"/>
  <c r="K24" i="21"/>
  <c r="L23" i="21"/>
  <c r="K23" i="21"/>
  <c r="L22" i="21"/>
  <c r="K22" i="21"/>
  <c r="L21" i="21"/>
  <c r="K21" i="21"/>
  <c r="L20" i="21"/>
  <c r="K20" i="21"/>
  <c r="L8" i="21"/>
  <c r="K8" i="21"/>
  <c r="L15" i="21"/>
  <c r="K15" i="21"/>
  <c r="L4" i="21"/>
  <c r="K4"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A97" i="21"/>
  <c r="A96" i="21"/>
  <c r="A95" i="21"/>
  <c r="A94" i="21"/>
  <c r="A93" i="21"/>
  <c r="A92" i="21"/>
  <c r="A91" i="21"/>
  <c r="A90" i="21"/>
  <c r="A89"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9" i="21"/>
  <c r="A63" i="21"/>
  <c r="A62" i="21"/>
  <c r="A18" i="21"/>
  <c r="A14" i="21"/>
  <c r="A61" i="21"/>
  <c r="A60" i="21"/>
  <c r="A59" i="21"/>
  <c r="A58" i="21"/>
  <c r="A57" i="21"/>
  <c r="A56" i="21"/>
  <c r="A55" i="21"/>
  <c r="A3" i="21"/>
  <c r="A54" i="21"/>
  <c r="A53" i="21"/>
  <c r="A52" i="21"/>
  <c r="A51" i="21"/>
  <c r="A50" i="21"/>
  <c r="A49" i="21"/>
  <c r="A48" i="21"/>
  <c r="A19" i="21"/>
  <c r="A47" i="21"/>
  <c r="A46" i="21"/>
  <c r="A45" i="21"/>
  <c r="A44" i="21"/>
  <c r="A43" i="21"/>
  <c r="A42" i="21"/>
  <c r="A41" i="21"/>
  <c r="A12" i="21"/>
  <c r="A40" i="21"/>
  <c r="A39" i="21"/>
  <c r="A38" i="21"/>
  <c r="A37" i="21"/>
  <c r="A36" i="21"/>
  <c r="A35" i="21"/>
  <c r="A34" i="21"/>
  <c r="A6" i="21"/>
  <c r="A33" i="21"/>
  <c r="A32" i="21"/>
  <c r="A31" i="21"/>
  <c r="A30" i="21"/>
  <c r="A29" i="21"/>
  <c r="A5" i="21"/>
  <c r="A13" i="21"/>
  <c r="A11" i="21"/>
  <c r="A28" i="21"/>
  <c r="A27" i="21"/>
  <c r="A26" i="21"/>
  <c r="A25" i="21"/>
  <c r="A10" i="21"/>
  <c r="A16" i="21"/>
  <c r="A7" i="21"/>
  <c r="A17" i="21"/>
  <c r="A24" i="21"/>
  <c r="A23" i="21"/>
  <c r="A22" i="21"/>
  <c r="A21" i="21"/>
  <c r="A20" i="21"/>
  <c r="A8" i="21"/>
  <c r="A15" i="21"/>
  <c r="A4" i="21"/>
  <c r="R4" i="13"/>
  <c r="S4" i="13" s="1"/>
  <c r="C4" i="24" s="1"/>
  <c r="U4" i="13"/>
  <c r="B4" i="24" s="1"/>
  <c r="R5" i="13"/>
  <c r="S5" i="13" s="1"/>
  <c r="C6" i="24" s="1"/>
  <c r="U5" i="13"/>
  <c r="B6" i="24" s="1"/>
  <c r="R6" i="13"/>
  <c r="S6" i="13" s="1"/>
  <c r="C5" i="24" s="1"/>
  <c r="U6" i="13"/>
  <c r="B5" i="24" s="1"/>
  <c r="R7" i="13"/>
  <c r="S7" i="13" s="1"/>
  <c r="C8" i="24" s="1"/>
  <c r="U7" i="13"/>
  <c r="B8" i="24" s="1"/>
  <c r="R9" i="13"/>
  <c r="S9" i="13" s="1"/>
  <c r="C14" i="24" s="1"/>
  <c r="U9" i="13"/>
  <c r="B14" i="24" s="1"/>
  <c r="D14" i="24" s="1"/>
  <c r="R10" i="13"/>
  <c r="S10" i="13" s="1"/>
  <c r="C15" i="24" s="1"/>
  <c r="U10" i="13"/>
  <c r="B15" i="24" s="1"/>
  <c r="R11" i="13"/>
  <c r="S11" i="13" s="1"/>
  <c r="U11" i="13"/>
  <c r="B16" i="24" s="1"/>
  <c r="R12" i="13"/>
  <c r="S12" i="13" s="1"/>
  <c r="C17" i="24" s="1"/>
  <c r="D17" i="24" s="1"/>
  <c r="U12" i="13"/>
  <c r="B17" i="24" s="1"/>
  <c r="R14" i="13"/>
  <c r="S14" i="13" s="1"/>
  <c r="C9" i="24" s="1"/>
  <c r="U14" i="13"/>
  <c r="B9" i="24" s="1"/>
  <c r="R15" i="13"/>
  <c r="S15" i="13" s="1"/>
  <c r="U15" i="13"/>
  <c r="B22" i="24" s="1"/>
  <c r="R16" i="13"/>
  <c r="S16" i="13" s="1"/>
  <c r="C23" i="24" s="1"/>
  <c r="U16" i="13"/>
  <c r="B23" i="24" s="1"/>
  <c r="R17" i="13"/>
  <c r="S17" i="13" s="1"/>
  <c r="C24" i="24" s="1"/>
  <c r="U17" i="13"/>
  <c r="B24" i="24" s="1"/>
  <c r="R19" i="13"/>
  <c r="S19" i="13" s="1"/>
  <c r="C3" i="24" s="1"/>
  <c r="U19" i="13"/>
  <c r="B3" i="24" s="1"/>
  <c r="R20" i="13"/>
  <c r="S20" i="13" s="1"/>
  <c r="C7" i="24" s="1"/>
  <c r="U20" i="13"/>
  <c r="B7" i="24" s="1"/>
  <c r="R21" i="13"/>
  <c r="S21" i="13" s="1"/>
  <c r="C29" i="24" s="1"/>
  <c r="U21" i="13"/>
  <c r="B29" i="24"/>
  <c r="R22" i="13"/>
  <c r="S22" i="13" s="1"/>
  <c r="C30" i="24" s="1"/>
  <c r="D30" i="24" s="1"/>
  <c r="U22" i="13"/>
  <c r="B30" i="24" s="1"/>
  <c r="R24" i="13"/>
  <c r="S24" i="13" s="1"/>
  <c r="C35" i="24" s="1"/>
  <c r="U24" i="13"/>
  <c r="B35" i="24" s="1"/>
  <c r="R25" i="13"/>
  <c r="S25" i="13" s="1"/>
  <c r="U25" i="13"/>
  <c r="B36" i="24" s="1"/>
  <c r="R26" i="13"/>
  <c r="S26" i="13" s="1"/>
  <c r="C37" i="24" s="1"/>
  <c r="U26" i="13"/>
  <c r="B37" i="24" s="1"/>
  <c r="D37" i="24" s="1"/>
  <c r="R27" i="13"/>
  <c r="S27" i="13" s="1"/>
  <c r="C38" i="24" s="1"/>
  <c r="D38" i="24" s="1"/>
  <c r="U27" i="13"/>
  <c r="B38" i="24" s="1"/>
  <c r="R29" i="13"/>
  <c r="S29" i="13" s="1"/>
  <c r="C43" i="24"/>
  <c r="U29" i="13"/>
  <c r="B43" i="24"/>
  <c r="R30" i="13"/>
  <c r="S30" i="13"/>
  <c r="C44" i="24" s="1"/>
  <c r="U30" i="13"/>
  <c r="B44" i="24" s="1"/>
  <c r="R31" i="13"/>
  <c r="S31" i="13" s="1"/>
  <c r="C45" i="24" s="1"/>
  <c r="U31" i="13"/>
  <c r="B45" i="24" s="1"/>
  <c r="D45" i="24" s="1"/>
  <c r="R32" i="13"/>
  <c r="S32" i="13"/>
  <c r="C46" i="24" s="1"/>
  <c r="U32" i="13"/>
  <c r="B46" i="24" s="1"/>
  <c r="R34" i="13"/>
  <c r="S34" i="13" s="1"/>
  <c r="C47" i="24" s="1"/>
  <c r="U34" i="13"/>
  <c r="B47" i="24" s="1"/>
  <c r="R35" i="13"/>
  <c r="S35" i="13" s="1"/>
  <c r="U35" i="13"/>
  <c r="B48" i="24" s="1"/>
  <c r="R36" i="13"/>
  <c r="S36" i="13" s="1"/>
  <c r="C49" i="24" s="1"/>
  <c r="U36" i="13"/>
  <c r="B49" i="24" s="1"/>
  <c r="D49" i="24" s="1"/>
  <c r="R37" i="13"/>
  <c r="S37" i="13" s="1"/>
  <c r="C50" i="24" s="1"/>
  <c r="D50" i="24" s="1"/>
  <c r="U37" i="13"/>
  <c r="B50" i="24" s="1"/>
  <c r="R39" i="13"/>
  <c r="S39" i="13" s="1"/>
  <c r="C51" i="24"/>
  <c r="U39" i="13"/>
  <c r="B51" i="24"/>
  <c r="R40" i="13"/>
  <c r="S40" i="13"/>
  <c r="C52" i="24" s="1"/>
  <c r="U40" i="13"/>
  <c r="B52" i="24" s="1"/>
  <c r="R41" i="13"/>
  <c r="S41" i="13" s="1"/>
  <c r="C53" i="24" s="1"/>
  <c r="U41" i="13"/>
  <c r="B53" i="24"/>
  <c r="R42" i="13"/>
  <c r="S42" i="13"/>
  <c r="C54" i="24" s="1"/>
  <c r="U42" i="13"/>
  <c r="B54" i="24" s="1"/>
  <c r="R44" i="13"/>
  <c r="S44" i="13" s="1"/>
  <c r="C55" i="24" s="1"/>
  <c r="U44" i="13"/>
  <c r="B55" i="24" s="1"/>
  <c r="R45" i="13"/>
  <c r="S45" i="13" s="1"/>
  <c r="U45" i="13"/>
  <c r="B56" i="24" s="1"/>
  <c r="R46" i="13"/>
  <c r="S46" i="13" s="1"/>
  <c r="C57" i="24" s="1"/>
  <c r="U46" i="13"/>
  <c r="B57" i="24" s="1"/>
  <c r="D57" i="24" s="1"/>
  <c r="R47" i="13"/>
  <c r="S47" i="13" s="1"/>
  <c r="C58" i="24" s="1"/>
  <c r="D58" i="24" s="1"/>
  <c r="U47" i="13"/>
  <c r="B58" i="24" s="1"/>
  <c r="R49" i="13"/>
  <c r="S49" i="13" s="1"/>
  <c r="U49" i="13"/>
  <c r="B59" i="24" s="1"/>
  <c r="R50" i="13"/>
  <c r="S50" i="13" s="1"/>
  <c r="C60" i="24"/>
  <c r="U50" i="13"/>
  <c r="B60" i="24" s="1"/>
  <c r="R51" i="13"/>
  <c r="S51" i="13"/>
  <c r="U51" i="13"/>
  <c r="B61" i="24" s="1"/>
  <c r="R52" i="13"/>
  <c r="S52" i="13" s="1"/>
  <c r="C62" i="24" s="1"/>
  <c r="U52" i="13"/>
  <c r="B62" i="24"/>
  <c r="R54" i="13"/>
  <c r="S54" i="13"/>
  <c r="C63" i="24" s="1"/>
  <c r="U54" i="13"/>
  <c r="B63" i="24" s="1"/>
  <c r="R55" i="13"/>
  <c r="S55" i="13" s="1"/>
  <c r="C64" i="24" s="1"/>
  <c r="U55" i="13"/>
  <c r="B64" i="24"/>
  <c r="R56" i="13"/>
  <c r="S56" i="13" s="1"/>
  <c r="U56" i="13"/>
  <c r="B65" i="24" s="1"/>
  <c r="R57" i="13"/>
  <c r="S57" i="13" s="1"/>
  <c r="C66" i="24" s="1"/>
  <c r="U57" i="13"/>
  <c r="B66" i="24" s="1"/>
  <c r="D66" i="24" s="1"/>
  <c r="R59" i="13"/>
  <c r="S59" i="13" s="1"/>
  <c r="U59" i="13"/>
  <c r="B67" i="24" s="1"/>
  <c r="R60" i="13"/>
  <c r="S60" i="13" s="1"/>
  <c r="C68" i="24" s="1"/>
  <c r="U60" i="13"/>
  <c r="B68" i="24"/>
  <c r="R61" i="13"/>
  <c r="S61" i="13"/>
  <c r="C69" i="24" s="1"/>
  <c r="U61" i="13"/>
  <c r="B69" i="24" s="1"/>
  <c r="R62" i="13"/>
  <c r="S62" i="13" s="1"/>
  <c r="C70" i="24" s="1"/>
  <c r="U62" i="13"/>
  <c r="B70" i="24"/>
  <c r="R64" i="13"/>
  <c r="S64" i="13"/>
  <c r="U64" i="13"/>
  <c r="B71" i="24" s="1"/>
  <c r="R65" i="13"/>
  <c r="S65" i="13"/>
  <c r="C72" i="24" s="1"/>
  <c r="U65" i="13"/>
  <c r="B72" i="24" s="1"/>
  <c r="R66" i="13"/>
  <c r="S66" i="13" s="1"/>
  <c r="C73" i="24" s="1"/>
  <c r="U66" i="13"/>
  <c r="B73" i="24" s="1"/>
  <c r="R67" i="13"/>
  <c r="S67" i="13" s="1"/>
  <c r="U67" i="13"/>
  <c r="B74" i="24" s="1"/>
  <c r="R69" i="13"/>
  <c r="S69" i="13" s="1"/>
  <c r="C75" i="24" s="1"/>
  <c r="D75" i="24" s="1"/>
  <c r="U69" i="13"/>
  <c r="B75" i="24"/>
  <c r="R70" i="13"/>
  <c r="S70" i="13" s="1"/>
  <c r="U70" i="13"/>
  <c r="B76" i="24" s="1"/>
  <c r="R71" i="13"/>
  <c r="S71" i="13" s="1"/>
  <c r="C77" i="24"/>
  <c r="U71" i="13"/>
  <c r="B77" i="24"/>
  <c r="R72" i="13"/>
  <c r="S72" i="13"/>
  <c r="C78" i="24" s="1"/>
  <c r="U72" i="13"/>
  <c r="B78" i="24" s="1"/>
  <c r="R74" i="13"/>
  <c r="S74" i="13" s="1"/>
  <c r="U74" i="13"/>
  <c r="B79" i="24" s="1"/>
  <c r="R75" i="13"/>
  <c r="S75" i="13" s="1"/>
  <c r="C80" i="24" s="1"/>
  <c r="U75" i="13"/>
  <c r="B80" i="24"/>
  <c r="R76" i="13"/>
  <c r="S76" i="13"/>
  <c r="C81" i="24" s="1"/>
  <c r="U76" i="13"/>
  <c r="B81" i="24" s="1"/>
  <c r="R77" i="13"/>
  <c r="S77" i="13" s="1"/>
  <c r="C82" i="24" s="1"/>
  <c r="U77" i="13"/>
  <c r="B82" i="24" s="1"/>
  <c r="D82" i="24" s="1"/>
  <c r="R79" i="13"/>
  <c r="S79" i="13" s="1"/>
  <c r="U79" i="13"/>
  <c r="B83" i="24" s="1"/>
  <c r="R80" i="13"/>
  <c r="S80" i="13" s="1"/>
  <c r="C84" i="24" s="1"/>
  <c r="U80" i="13"/>
  <c r="B84" i="24" s="1"/>
  <c r="R81" i="13"/>
  <c r="S81" i="13" s="1"/>
  <c r="C85" i="24" s="1"/>
  <c r="U81" i="13"/>
  <c r="B85" i="24" s="1"/>
  <c r="R82" i="13"/>
  <c r="S82" i="13" s="1"/>
  <c r="C86" i="24"/>
  <c r="U82" i="13"/>
  <c r="B86" i="24" s="1"/>
  <c r="D86" i="24" s="1"/>
  <c r="R84" i="13"/>
  <c r="S84" i="13"/>
  <c r="U84" i="13"/>
  <c r="B87" i="24" s="1"/>
  <c r="R85" i="13"/>
  <c r="S85" i="13"/>
  <c r="C88" i="24" s="1"/>
  <c r="U85" i="13"/>
  <c r="B88" i="24" s="1"/>
  <c r="R86" i="13"/>
  <c r="S86" i="13" s="1"/>
  <c r="C89" i="24" s="1"/>
  <c r="U86" i="13"/>
  <c r="B89" i="24"/>
  <c r="R87" i="13"/>
  <c r="S87" i="13" s="1"/>
  <c r="C90" i="24" s="1"/>
  <c r="D90" i="24" s="1"/>
  <c r="U87" i="13"/>
  <c r="B90" i="24" s="1"/>
  <c r="R89" i="13"/>
  <c r="S89" i="13" s="1"/>
  <c r="C91" i="24" s="1"/>
  <c r="U89" i="13"/>
  <c r="B91" i="24" s="1"/>
  <c r="R90" i="13"/>
  <c r="S90" i="13" s="1"/>
  <c r="U90" i="13"/>
  <c r="B92" i="24" s="1"/>
  <c r="R91" i="13"/>
  <c r="S91" i="13" s="1"/>
  <c r="C93" i="24" s="1"/>
  <c r="U91" i="13"/>
  <c r="B93" i="24"/>
  <c r="R92" i="13"/>
  <c r="S92" i="13"/>
  <c r="C94" i="24" s="1"/>
  <c r="U92" i="13"/>
  <c r="B94" i="24" s="1"/>
  <c r="R94" i="13"/>
  <c r="S94" i="13" s="1"/>
  <c r="U94" i="13"/>
  <c r="B95" i="24" s="1"/>
  <c r="R95" i="13"/>
  <c r="S95" i="13" s="1"/>
  <c r="C96" i="24"/>
  <c r="U95" i="13"/>
  <c r="B96" i="24"/>
  <c r="R96" i="13"/>
  <c r="S96" i="13" s="1"/>
  <c r="U96" i="13"/>
  <c r="B97" i="24" s="1"/>
  <c r="R97" i="13"/>
  <c r="S97" i="13" s="1"/>
  <c r="C98" i="24" s="1"/>
  <c r="U97" i="13"/>
  <c r="B98" i="24"/>
  <c r="R99" i="13"/>
  <c r="S99" i="13" s="1"/>
  <c r="U99" i="13"/>
  <c r="B99" i="24" s="1"/>
  <c r="R100" i="13"/>
  <c r="S100" i="13" s="1"/>
  <c r="C100" i="24" s="1"/>
  <c r="U100" i="13"/>
  <c r="B100" i="24" s="1"/>
  <c r="R101" i="13"/>
  <c r="S101" i="13"/>
  <c r="C101" i="24" s="1"/>
  <c r="D101" i="24" s="1"/>
  <c r="U101" i="13"/>
  <c r="B101" i="24" s="1"/>
  <c r="R102" i="13"/>
  <c r="S102" i="13" s="1"/>
  <c r="C102" i="24" s="1"/>
  <c r="U102" i="13"/>
  <c r="B102" i="24" s="1"/>
  <c r="D102" i="24" s="1"/>
  <c r="R104" i="13"/>
  <c r="S104" i="13" s="1"/>
  <c r="C103" i="24" s="1"/>
  <c r="U104" i="13"/>
  <c r="B103" i="24" s="1"/>
  <c r="D103" i="24" s="1"/>
  <c r="R105" i="13"/>
  <c r="S105" i="13" s="1"/>
  <c r="C104" i="24" s="1"/>
  <c r="U105" i="13"/>
  <c r="B104" i="24" s="1"/>
  <c r="R106" i="13"/>
  <c r="S106" i="13" s="1"/>
  <c r="C105" i="24" s="1"/>
  <c r="D105" i="24" s="1"/>
  <c r="U106" i="13"/>
  <c r="B105" i="24"/>
  <c r="R107" i="13"/>
  <c r="S107" i="13" s="1"/>
  <c r="U107" i="13"/>
  <c r="B106" i="24" s="1"/>
  <c r="R109" i="13"/>
  <c r="S109" i="13" s="1"/>
  <c r="C107" i="24" s="1"/>
  <c r="U109" i="13"/>
  <c r="B107" i="24"/>
  <c r="R110" i="13"/>
  <c r="S110" i="13"/>
  <c r="C108" i="24" s="1"/>
  <c r="U110" i="13"/>
  <c r="B108" i="24" s="1"/>
  <c r="D108" i="24" s="1"/>
  <c r="R111" i="13"/>
  <c r="S111" i="13" s="1"/>
  <c r="C109" i="24" s="1"/>
  <c r="U111" i="13"/>
  <c r="B109" i="24" s="1"/>
  <c r="R112" i="13"/>
  <c r="S112" i="13" s="1"/>
  <c r="U112" i="13"/>
  <c r="B110" i="24" s="1"/>
  <c r="R114" i="13"/>
  <c r="S114" i="13" s="1"/>
  <c r="U114" i="13"/>
  <c r="B111" i="24" s="1"/>
  <c r="R115" i="13"/>
  <c r="S115" i="13" s="1"/>
  <c r="C112" i="24" s="1"/>
  <c r="U115" i="13"/>
  <c r="B112" i="24" s="1"/>
  <c r="R116" i="13"/>
  <c r="S116" i="13" s="1"/>
  <c r="C113" i="24" s="1"/>
  <c r="U116" i="13"/>
  <c r="B113" i="24" s="1"/>
  <c r="D113" i="24" s="1"/>
  <c r="R117" i="13"/>
  <c r="S117" i="13" s="1"/>
  <c r="C114" i="24" s="1"/>
  <c r="D114" i="24" s="1"/>
  <c r="U117" i="13"/>
  <c r="B114" i="24" s="1"/>
  <c r="R119" i="13"/>
  <c r="S119" i="13" s="1"/>
  <c r="U119" i="13"/>
  <c r="B115" i="24" s="1"/>
  <c r="R120" i="13"/>
  <c r="S120" i="13" s="1"/>
  <c r="C116" i="24" s="1"/>
  <c r="U120" i="13"/>
  <c r="B116" i="24" s="1"/>
  <c r="R121" i="13"/>
  <c r="S121" i="13"/>
  <c r="C117" i="24" s="1"/>
  <c r="U121" i="13"/>
  <c r="B117" i="24" s="1"/>
  <c r="R122" i="13"/>
  <c r="S122" i="13" s="1"/>
  <c r="C118" i="24" s="1"/>
  <c r="U122" i="13"/>
  <c r="B118" i="24"/>
  <c r="U152" i="11"/>
  <c r="B52" i="22" s="1"/>
  <c r="R152" i="11"/>
  <c r="S152" i="11" s="1"/>
  <c r="C52" i="22" s="1"/>
  <c r="U151" i="11"/>
  <c r="B51" i="22" s="1"/>
  <c r="R151" i="11"/>
  <c r="S151" i="11" s="1"/>
  <c r="U150" i="11"/>
  <c r="B50" i="22" s="1"/>
  <c r="R150" i="11"/>
  <c r="S150" i="11" s="1"/>
  <c r="C50" i="22" s="1"/>
  <c r="U149" i="11"/>
  <c r="B49" i="22" s="1"/>
  <c r="R149" i="11"/>
  <c r="S149" i="11" s="1"/>
  <c r="C49" i="22" s="1"/>
  <c r="U147" i="11"/>
  <c r="B47" i="22" s="1"/>
  <c r="R147" i="11"/>
  <c r="S147" i="11" s="1"/>
  <c r="C47" i="22" s="1"/>
  <c r="U146" i="11"/>
  <c r="B46" i="22"/>
  <c r="R146" i="11"/>
  <c r="S146" i="11"/>
  <c r="C46" i="22"/>
  <c r="U145" i="11"/>
  <c r="B45" i="22"/>
  <c r="R145" i="11"/>
  <c r="S145" i="11" s="1"/>
  <c r="C45" i="22" s="1"/>
  <c r="U144" i="11"/>
  <c r="B44" i="22"/>
  <c r="R144" i="11"/>
  <c r="S144" i="11" s="1"/>
  <c r="U142" i="11"/>
  <c r="B40" i="22" s="1"/>
  <c r="R142" i="11"/>
  <c r="S142" i="11"/>
  <c r="C40" i="22" s="1"/>
  <c r="U141" i="11"/>
  <c r="B39" i="22" s="1"/>
  <c r="R141" i="11"/>
  <c r="S141" i="11" s="1"/>
  <c r="U140" i="11"/>
  <c r="B38" i="22" s="1"/>
  <c r="R140" i="11"/>
  <c r="S140" i="11" s="1"/>
  <c r="C38" i="22" s="1"/>
  <c r="U139" i="11"/>
  <c r="B37" i="22" s="1"/>
  <c r="R139" i="11"/>
  <c r="S139" i="11" s="1"/>
  <c r="C37" i="22" s="1"/>
  <c r="D37" i="22" s="1"/>
  <c r="U137" i="11"/>
  <c r="B33" i="22"/>
  <c r="R137" i="11"/>
  <c r="S137" i="11" s="1"/>
  <c r="C33" i="22" s="1"/>
  <c r="U136" i="11"/>
  <c r="B32" i="22" s="1"/>
  <c r="R136" i="11"/>
  <c r="S136" i="11" s="1"/>
  <c r="C32" i="22" s="1"/>
  <c r="U135" i="11"/>
  <c r="B31" i="22" s="1"/>
  <c r="R135" i="11"/>
  <c r="S135" i="11"/>
  <c r="C31" i="22" s="1"/>
  <c r="U134" i="11"/>
  <c r="B30" i="22" s="1"/>
  <c r="R134" i="11"/>
  <c r="S134" i="11" s="1"/>
  <c r="U132" i="11"/>
  <c r="B27" i="22" s="1"/>
  <c r="R132" i="11"/>
  <c r="S132" i="11" s="1"/>
  <c r="C27" i="22" s="1"/>
  <c r="U131" i="11"/>
  <c r="B26" i="22"/>
  <c r="R131" i="11"/>
  <c r="S131" i="11"/>
  <c r="C26" i="22" s="1"/>
  <c r="U130" i="11"/>
  <c r="B25" i="22" s="1"/>
  <c r="R130" i="11"/>
  <c r="S130" i="11" s="1"/>
  <c r="C25" i="22" s="1"/>
  <c r="U129" i="11"/>
  <c r="B24" i="22" s="1"/>
  <c r="D24" i="22" s="1"/>
  <c r="R129" i="11"/>
  <c r="S129" i="11" s="1"/>
  <c r="C24" i="22" s="1"/>
  <c r="U127" i="11"/>
  <c r="B22" i="22"/>
  <c r="R127" i="11"/>
  <c r="S127" i="11" s="1"/>
  <c r="C22" i="22" s="1"/>
  <c r="U126" i="11"/>
  <c r="B21" i="22"/>
  <c r="R126" i="11"/>
  <c r="S126" i="11"/>
  <c r="C21" i="22"/>
  <c r="U125" i="11"/>
  <c r="B20" i="22" s="1"/>
  <c r="R125" i="11"/>
  <c r="S125" i="11" s="1"/>
  <c r="C20" i="22" s="1"/>
  <c r="U124" i="11"/>
  <c r="B19" i="22"/>
  <c r="R124" i="11"/>
  <c r="S124" i="11" s="1"/>
  <c r="U122" i="11"/>
  <c r="B121" i="22" s="1"/>
  <c r="R122" i="11"/>
  <c r="S122" i="11"/>
  <c r="C121" i="22" s="1"/>
  <c r="U121" i="11"/>
  <c r="B120" i="22" s="1"/>
  <c r="R121" i="11"/>
  <c r="S121" i="11" s="1"/>
  <c r="U120" i="11"/>
  <c r="B119" i="22" s="1"/>
  <c r="R120" i="11"/>
  <c r="S120" i="11" s="1"/>
  <c r="C119" i="22" s="1"/>
  <c r="U119" i="11"/>
  <c r="B118" i="22" s="1"/>
  <c r="R119" i="11"/>
  <c r="S119" i="11" s="1"/>
  <c r="C118" i="22" s="1"/>
  <c r="U117" i="11"/>
  <c r="B117" i="22"/>
  <c r="R117" i="11"/>
  <c r="S117" i="11" s="1"/>
  <c r="U116" i="11"/>
  <c r="B116" i="22" s="1"/>
  <c r="R116" i="11"/>
  <c r="S116" i="11" s="1"/>
  <c r="C116" i="22" s="1"/>
  <c r="U115" i="11"/>
  <c r="B115" i="22" s="1"/>
  <c r="R115" i="11"/>
  <c r="S115" i="11"/>
  <c r="C115" i="22" s="1"/>
  <c r="D115" i="22"/>
  <c r="U114" i="11"/>
  <c r="B114" i="22" s="1"/>
  <c r="R114" i="11"/>
  <c r="S114" i="11" s="1"/>
  <c r="C114" i="22" s="1"/>
  <c r="U112" i="11"/>
  <c r="B113" i="22" s="1"/>
  <c r="R112" i="11"/>
  <c r="S112" i="11" s="1"/>
  <c r="C113" i="22" s="1"/>
  <c r="U111" i="11"/>
  <c r="B112" i="22" s="1"/>
  <c r="D112" i="22" s="1"/>
  <c r="R111" i="11"/>
  <c r="S111" i="11"/>
  <c r="C112" i="22" s="1"/>
  <c r="U110" i="11"/>
  <c r="B111" i="22" s="1"/>
  <c r="R110" i="11"/>
  <c r="S110" i="11" s="1"/>
  <c r="C111" i="22"/>
  <c r="U109" i="11"/>
  <c r="B110" i="22" s="1"/>
  <c r="R109" i="11"/>
  <c r="S109" i="11" s="1"/>
  <c r="C110" i="22" s="1"/>
  <c r="U107" i="11"/>
  <c r="B109" i="22" s="1"/>
  <c r="D109" i="22" s="1"/>
  <c r="R107" i="11"/>
  <c r="S107" i="11" s="1"/>
  <c r="C109" i="22"/>
  <c r="U106" i="11"/>
  <c r="B108" i="22" s="1"/>
  <c r="D108" i="22" s="1"/>
  <c r="R106" i="11"/>
  <c r="S106" i="11" s="1"/>
  <c r="C108" i="22" s="1"/>
  <c r="U105" i="11"/>
  <c r="B107" i="22"/>
  <c r="R105" i="11"/>
  <c r="S105" i="11" s="1"/>
  <c r="C107" i="22" s="1"/>
  <c r="U104" i="11"/>
  <c r="B106" i="22"/>
  <c r="R104" i="11"/>
  <c r="S104" i="11" s="1"/>
  <c r="U102" i="11"/>
  <c r="B105" i="22" s="1"/>
  <c r="R102" i="11"/>
  <c r="S102" i="11" s="1"/>
  <c r="C105" i="22" s="1"/>
  <c r="D105" i="22" s="1"/>
  <c r="U101" i="11"/>
  <c r="B104" i="22"/>
  <c r="R101" i="11"/>
  <c r="S101" i="11" s="1"/>
  <c r="C104" i="22" s="1"/>
  <c r="U100" i="11"/>
  <c r="B103" i="22" s="1"/>
  <c r="R100" i="11"/>
  <c r="S100" i="11" s="1"/>
  <c r="C103" i="22" s="1"/>
  <c r="U99" i="11"/>
  <c r="B102" i="22"/>
  <c r="R99" i="11"/>
  <c r="S99" i="11" s="1"/>
  <c r="U97" i="11"/>
  <c r="B101" i="22" s="1"/>
  <c r="D101" i="22" s="1"/>
  <c r="R97" i="11"/>
  <c r="S97" i="11"/>
  <c r="C101" i="22" s="1"/>
  <c r="U96" i="11"/>
  <c r="B100" i="22" s="1"/>
  <c r="R96" i="11"/>
  <c r="S96" i="11" s="1"/>
  <c r="C100" i="22" s="1"/>
  <c r="U95" i="11"/>
  <c r="B99" i="22" s="1"/>
  <c r="R95" i="11"/>
  <c r="S95" i="11" s="1"/>
  <c r="C99" i="22"/>
  <c r="U94" i="11"/>
  <c r="B98" i="22"/>
  <c r="R94" i="11"/>
  <c r="S94" i="11"/>
  <c r="U92" i="11"/>
  <c r="B97" i="22" s="1"/>
  <c r="R92" i="11"/>
  <c r="S92" i="11" s="1"/>
  <c r="C97" i="22" s="1"/>
  <c r="D97" i="22" s="1"/>
  <c r="U91" i="11"/>
  <c r="B96" i="22"/>
  <c r="R91" i="11"/>
  <c r="S91" i="11" s="1"/>
  <c r="U90" i="11"/>
  <c r="B95" i="22" s="1"/>
  <c r="R90" i="11"/>
  <c r="S90" i="11" s="1"/>
  <c r="C95" i="22" s="1"/>
  <c r="U89" i="11"/>
  <c r="B94" i="22"/>
  <c r="R89" i="11"/>
  <c r="S89" i="11"/>
  <c r="C94" i="22" s="1"/>
  <c r="U87" i="11"/>
  <c r="B93" i="22"/>
  <c r="R87" i="11"/>
  <c r="S87" i="11" s="1"/>
  <c r="C93" i="22" s="1"/>
  <c r="U86" i="11"/>
  <c r="B92" i="22"/>
  <c r="R86" i="11"/>
  <c r="S86" i="11" s="1"/>
  <c r="C92" i="22" s="1"/>
  <c r="D92" i="22" s="1"/>
  <c r="U85" i="11"/>
  <c r="B91" i="22" s="1"/>
  <c r="R85" i="11"/>
  <c r="S85" i="11" s="1"/>
  <c r="C91" i="22" s="1"/>
  <c r="U84" i="11"/>
  <c r="B90" i="22"/>
  <c r="R84" i="11"/>
  <c r="S84" i="11" s="1"/>
  <c r="U82" i="11"/>
  <c r="B89" i="22" s="1"/>
  <c r="R82" i="11"/>
  <c r="S82" i="11" s="1"/>
  <c r="C89" i="22" s="1"/>
  <c r="D89" i="22" s="1"/>
  <c r="U81" i="11"/>
  <c r="B88" i="22"/>
  <c r="R81" i="11"/>
  <c r="S81" i="11"/>
  <c r="C88" i="22" s="1"/>
  <c r="U80" i="11"/>
  <c r="B87" i="22" s="1"/>
  <c r="R80" i="11"/>
  <c r="S80" i="11" s="1"/>
  <c r="C87" i="22" s="1"/>
  <c r="U79" i="11"/>
  <c r="B86" i="22" s="1"/>
  <c r="R79" i="11"/>
  <c r="S79" i="11"/>
  <c r="C86" i="22" s="1"/>
  <c r="U77" i="11"/>
  <c r="B85" i="22" s="1"/>
  <c r="D85" i="22" s="1"/>
  <c r="R77" i="11"/>
  <c r="S77" i="11"/>
  <c r="C85" i="22" s="1"/>
  <c r="U76" i="11"/>
  <c r="B84" i="22"/>
  <c r="R76" i="11"/>
  <c r="S76" i="11"/>
  <c r="C84" i="22"/>
  <c r="U75" i="11"/>
  <c r="B83" i="22" s="1"/>
  <c r="R75" i="11"/>
  <c r="S75" i="11" s="1"/>
  <c r="C83" i="22" s="1"/>
  <c r="U74" i="11"/>
  <c r="B82" i="22"/>
  <c r="R74" i="11"/>
  <c r="S74" i="11" s="1"/>
  <c r="U72" i="11"/>
  <c r="B81" i="22" s="1"/>
  <c r="R72" i="11"/>
  <c r="S72" i="11" s="1"/>
  <c r="C81" i="22"/>
  <c r="U71" i="11"/>
  <c r="B80" i="22" s="1"/>
  <c r="D80" i="22" s="1"/>
  <c r="R71" i="11"/>
  <c r="S71" i="11"/>
  <c r="C80" i="22" s="1"/>
  <c r="U70" i="11"/>
  <c r="B79" i="22" s="1"/>
  <c r="D79" i="22" s="1"/>
  <c r="R70" i="11"/>
  <c r="S70" i="11" s="1"/>
  <c r="C79" i="22" s="1"/>
  <c r="U69" i="11"/>
  <c r="B78" i="22" s="1"/>
  <c r="R69" i="11"/>
  <c r="S69" i="11" s="1"/>
  <c r="U67" i="11"/>
  <c r="B77" i="22" s="1"/>
  <c r="D77" i="22" s="1"/>
  <c r="R67" i="11"/>
  <c r="S67" i="11"/>
  <c r="C77" i="22" s="1"/>
  <c r="U66" i="11"/>
  <c r="B76" i="22" s="1"/>
  <c r="R66" i="11"/>
  <c r="S66" i="11" s="1"/>
  <c r="C76" i="22" s="1"/>
  <c r="U65" i="11"/>
  <c r="B75" i="22" s="1"/>
  <c r="R65" i="11"/>
  <c r="S65" i="11" s="1"/>
  <c r="C75" i="22" s="1"/>
  <c r="U64" i="11"/>
  <c r="B74" i="22" s="1"/>
  <c r="R64" i="11"/>
  <c r="S64" i="11" s="1"/>
  <c r="C74" i="22" s="1"/>
  <c r="U62" i="11"/>
  <c r="B73" i="22"/>
  <c r="R62" i="11"/>
  <c r="S62" i="11" s="1"/>
  <c r="U61" i="11"/>
  <c r="B72" i="22" s="1"/>
  <c r="R61" i="11"/>
  <c r="S61" i="11" s="1"/>
  <c r="C72" i="22" s="1"/>
  <c r="U60" i="11"/>
  <c r="B71" i="22"/>
  <c r="R60" i="11"/>
  <c r="S60" i="11"/>
  <c r="C71" i="22" s="1"/>
  <c r="U59" i="11"/>
  <c r="B70" i="22" s="1"/>
  <c r="R59" i="11"/>
  <c r="S59" i="11" s="1"/>
  <c r="C70" i="22" s="1"/>
  <c r="U57" i="11"/>
  <c r="B69" i="22" s="1"/>
  <c r="R57" i="11"/>
  <c r="S57" i="11"/>
  <c r="C69" i="22" s="1"/>
  <c r="U56" i="11"/>
  <c r="B68" i="22" s="1"/>
  <c r="R56" i="11"/>
  <c r="S56" i="11" s="1"/>
  <c r="C68" i="22" s="1"/>
  <c r="U55" i="11"/>
  <c r="B67" i="22" s="1"/>
  <c r="D67" i="22" s="1"/>
  <c r="R55" i="11"/>
  <c r="S55" i="11"/>
  <c r="C67" i="22" s="1"/>
  <c r="U54" i="11"/>
  <c r="B66" i="22" s="1"/>
  <c r="R54" i="11"/>
  <c r="S54" i="11" s="1"/>
  <c r="C66" i="22"/>
  <c r="U52" i="11"/>
  <c r="B65" i="22" s="1"/>
  <c r="R52" i="11"/>
  <c r="S52" i="11" s="1"/>
  <c r="C65" i="22" s="1"/>
  <c r="U51" i="11"/>
  <c r="B64" i="22" s="1"/>
  <c r="R51" i="11"/>
  <c r="S51" i="11" s="1"/>
  <c r="C64" i="22" s="1"/>
  <c r="D64" i="22" s="1"/>
  <c r="U50" i="11"/>
  <c r="B63" i="22"/>
  <c r="R50" i="11"/>
  <c r="S50" i="11" s="1"/>
  <c r="C63" i="22" s="1"/>
  <c r="U49" i="11"/>
  <c r="B9" i="22" s="1"/>
  <c r="R49" i="11"/>
  <c r="S49" i="11" s="1"/>
  <c r="C9" i="22" s="1"/>
  <c r="U47" i="11"/>
  <c r="B62" i="22" s="1"/>
  <c r="R47" i="11"/>
  <c r="S47" i="11"/>
  <c r="C62" i="22" s="1"/>
  <c r="U46" i="11"/>
  <c r="B61" i="22" s="1"/>
  <c r="R46" i="11"/>
  <c r="S46" i="11" s="1"/>
  <c r="C61" i="22" s="1"/>
  <c r="U45" i="11"/>
  <c r="B60" i="22" s="1"/>
  <c r="R45" i="11"/>
  <c r="S45" i="11" s="1"/>
  <c r="U44" i="11"/>
  <c r="B59" i="22" s="1"/>
  <c r="R44" i="11"/>
  <c r="S44" i="11" s="1"/>
  <c r="C59" i="22" s="1"/>
  <c r="U42" i="11"/>
  <c r="B58" i="22" s="1"/>
  <c r="R42" i="11"/>
  <c r="S42" i="11" s="1"/>
  <c r="C58" i="22" s="1"/>
  <c r="U41" i="11"/>
  <c r="B57" i="22" s="1"/>
  <c r="R41" i="11"/>
  <c r="S41" i="11" s="1"/>
  <c r="C57" i="22" s="1"/>
  <c r="U40" i="11"/>
  <c r="B56" i="22" s="1"/>
  <c r="R40" i="11"/>
  <c r="S40" i="11" s="1"/>
  <c r="C56" i="22" s="1"/>
  <c r="U39" i="11"/>
  <c r="B6" i="22" s="1"/>
  <c r="R39" i="11"/>
  <c r="S39" i="11" s="1"/>
  <c r="C6" i="22" s="1"/>
  <c r="U37" i="11"/>
  <c r="B55" i="22" s="1"/>
  <c r="R37" i="11"/>
  <c r="S37" i="11" s="1"/>
  <c r="C55" i="22" s="1"/>
  <c r="U36" i="11"/>
  <c r="B54" i="22" s="1"/>
  <c r="R36" i="11"/>
  <c r="S36" i="11" s="1"/>
  <c r="C54" i="22" s="1"/>
  <c r="U35" i="11"/>
  <c r="B53" i="22" s="1"/>
  <c r="R35" i="11"/>
  <c r="S35" i="11" s="1"/>
  <c r="C53" i="22" s="1"/>
  <c r="U34" i="11"/>
  <c r="B8" i="22" s="1"/>
  <c r="R34" i="11"/>
  <c r="S34" i="11" s="1"/>
  <c r="C8" i="22" s="1"/>
  <c r="U32" i="11"/>
  <c r="B48" i="22" s="1"/>
  <c r="R32" i="11"/>
  <c r="S32" i="11" s="1"/>
  <c r="C48" i="22" s="1"/>
  <c r="U31" i="11"/>
  <c r="B122" i="22" s="1"/>
  <c r="R31" i="11"/>
  <c r="S31" i="11" s="1"/>
  <c r="C122" i="22" s="1"/>
  <c r="U30" i="11"/>
  <c r="B11" i="22" s="1"/>
  <c r="R30" i="11"/>
  <c r="S30" i="11" s="1"/>
  <c r="C11" i="22" s="1"/>
  <c r="U29" i="11"/>
  <c r="B10" i="22" s="1"/>
  <c r="R29" i="11"/>
  <c r="S29" i="11" s="1"/>
  <c r="C10" i="22" s="1"/>
  <c r="U27" i="11"/>
  <c r="B43" i="22" s="1"/>
  <c r="R27" i="11"/>
  <c r="S27" i="11" s="1"/>
  <c r="C43" i="22" s="1"/>
  <c r="D43" i="22" s="1"/>
  <c r="U26" i="11"/>
  <c r="B42" i="22" s="1"/>
  <c r="R26" i="11"/>
  <c r="S26" i="11" s="1"/>
  <c r="C42" i="22" s="1"/>
  <c r="U25" i="11"/>
  <c r="B41" i="22" s="1"/>
  <c r="R25" i="11"/>
  <c r="S25" i="11" s="1"/>
  <c r="C41" i="22" s="1"/>
  <c r="U24" i="11"/>
  <c r="B7" i="22" s="1"/>
  <c r="R24" i="11"/>
  <c r="S24" i="11" s="1"/>
  <c r="U22" i="11"/>
  <c r="B36" i="22" s="1"/>
  <c r="R22" i="11"/>
  <c r="S22" i="11" s="1"/>
  <c r="C36" i="22" s="1"/>
  <c r="U21" i="11"/>
  <c r="B35" i="22" s="1"/>
  <c r="R21" i="11"/>
  <c r="S21" i="11"/>
  <c r="C35" i="22" s="1"/>
  <c r="U20" i="11"/>
  <c r="B34" i="22" s="1"/>
  <c r="R20" i="11"/>
  <c r="S20" i="11" s="1"/>
  <c r="C34" i="22" s="1"/>
  <c r="U19" i="11"/>
  <c r="B13" i="22" s="1"/>
  <c r="R19" i="11"/>
  <c r="S19" i="11"/>
  <c r="C13" i="22" s="1"/>
  <c r="U17" i="11"/>
  <c r="B29" i="22" s="1"/>
  <c r="R17" i="11"/>
  <c r="S17" i="11" s="1"/>
  <c r="C29" i="22" s="1"/>
  <c r="U16" i="11"/>
  <c r="B28" i="22"/>
  <c r="R16" i="11"/>
  <c r="S16" i="11" s="1"/>
  <c r="C28" i="22" s="1"/>
  <c r="U15" i="11"/>
  <c r="B17" i="22" s="1"/>
  <c r="R15" i="11"/>
  <c r="S15" i="11" s="1"/>
  <c r="C17" i="22" s="1"/>
  <c r="U14" i="11"/>
  <c r="B12" i="22" s="1"/>
  <c r="R14" i="11"/>
  <c r="S14" i="11" s="1"/>
  <c r="U12" i="11"/>
  <c r="B23" i="22" s="1"/>
  <c r="R12" i="11"/>
  <c r="S12" i="11" s="1"/>
  <c r="C23" i="22" s="1"/>
  <c r="U11" i="11"/>
  <c r="B4" i="22" s="1"/>
  <c r="R11" i="11"/>
  <c r="S11" i="11" s="1"/>
  <c r="C4" i="22" s="1"/>
  <c r="U10" i="11"/>
  <c r="B5" i="22" s="1"/>
  <c r="R10" i="11"/>
  <c r="S10" i="11" s="1"/>
  <c r="C5" i="22" s="1"/>
  <c r="U9" i="11"/>
  <c r="B3" i="22" s="1"/>
  <c r="R9" i="11"/>
  <c r="S9" i="11" s="1"/>
  <c r="U7" i="11"/>
  <c r="B18" i="22" s="1"/>
  <c r="R7" i="11"/>
  <c r="S7" i="11" s="1"/>
  <c r="C18" i="22" s="1"/>
  <c r="U6" i="11"/>
  <c r="B16" i="22" s="1"/>
  <c r="R6" i="11"/>
  <c r="S6" i="11"/>
  <c r="C16" i="22" s="1"/>
  <c r="U5" i="11"/>
  <c r="B14" i="22" s="1"/>
  <c r="R5" i="11"/>
  <c r="S5" i="11" s="1"/>
  <c r="C14" i="22" s="1"/>
  <c r="U4" i="11"/>
  <c r="B15" i="22" s="1"/>
  <c r="R4" i="11"/>
  <c r="S4" i="11" s="1"/>
  <c r="C15" i="22" s="1"/>
  <c r="D88" i="22"/>
  <c r="D116" i="22"/>
  <c r="D21" i="22"/>
  <c r="D26" i="22"/>
  <c r="D32" i="22"/>
  <c r="D46" i="22"/>
  <c r="D93" i="24"/>
  <c r="D89" i="24"/>
  <c r="D77" i="24"/>
  <c r="D63" i="24"/>
  <c r="D53" i="24"/>
  <c r="D29" i="24"/>
  <c r="D81" i="22"/>
  <c r="D118" i="24"/>
  <c r="D98" i="24"/>
  <c r="D94" i="24"/>
  <c r="D78" i="24"/>
  <c r="D70" i="24"/>
  <c r="D62" i="24"/>
  <c r="D54" i="24"/>
  <c r="D46" i="24"/>
  <c r="C95" i="24"/>
  <c r="D95" i="24"/>
  <c r="C71" i="24"/>
  <c r="C59" i="24"/>
  <c r="D59" i="24" s="1"/>
  <c r="AB39" i="13"/>
  <c r="Y39" i="13" s="1"/>
  <c r="K11" i="8" s="1"/>
  <c r="AB29" i="13"/>
  <c r="Y29" i="13" s="1"/>
  <c r="K9" i="8" s="1"/>
  <c r="AB109" i="11"/>
  <c r="Y109" i="11" s="1"/>
  <c r="H25" i="8" s="1"/>
  <c r="AB129" i="11"/>
  <c r="Y129" i="11" s="1"/>
  <c r="H29" i="8" s="1"/>
  <c r="AB54" i="11"/>
  <c r="Y54" i="11"/>
  <c r="H14" i="8" s="1"/>
  <c r="AB79" i="11"/>
  <c r="Y79" i="11" s="1"/>
  <c r="H19" i="8" s="1"/>
  <c r="U152" i="19"/>
  <c r="B59" i="27" s="1"/>
  <c r="R152" i="19"/>
  <c r="S152" i="19" s="1"/>
  <c r="C59" i="27" s="1"/>
  <c r="U151" i="19"/>
  <c r="B58" i="27"/>
  <c r="R151" i="19"/>
  <c r="S151" i="19" s="1"/>
  <c r="C58" i="27" s="1"/>
  <c r="U150" i="19"/>
  <c r="B57" i="27" s="1"/>
  <c r="R150" i="19"/>
  <c r="S150" i="19" s="1"/>
  <c r="C57" i="27" s="1"/>
  <c r="U149" i="19"/>
  <c r="B56" i="27" s="1"/>
  <c r="R149" i="19"/>
  <c r="S149" i="19" s="1"/>
  <c r="U147" i="19"/>
  <c r="B54" i="27"/>
  <c r="R147" i="19"/>
  <c r="S147" i="19"/>
  <c r="C54" i="27" s="1"/>
  <c r="U146" i="19"/>
  <c r="B53" i="27" s="1"/>
  <c r="R146" i="19"/>
  <c r="S146" i="19" s="1"/>
  <c r="C53" i="27" s="1"/>
  <c r="U145" i="19"/>
  <c r="B52" i="27"/>
  <c r="R145" i="19"/>
  <c r="S145" i="19" s="1"/>
  <c r="C52" i="27" s="1"/>
  <c r="U144" i="19"/>
  <c r="B51" i="27" s="1"/>
  <c r="R144" i="19"/>
  <c r="S144" i="19" s="1"/>
  <c r="U142" i="19"/>
  <c r="B50" i="27" s="1"/>
  <c r="R142" i="19"/>
  <c r="S142" i="19" s="1"/>
  <c r="C50" i="27" s="1"/>
  <c r="U141" i="19"/>
  <c r="B49" i="27" s="1"/>
  <c r="R141" i="19"/>
  <c r="S141" i="19" s="1"/>
  <c r="C49" i="27" s="1"/>
  <c r="U140" i="19"/>
  <c r="B48" i="27" s="1"/>
  <c r="R140" i="19"/>
  <c r="S140" i="19" s="1"/>
  <c r="C48" i="27" s="1"/>
  <c r="U139" i="19"/>
  <c r="B47" i="27" s="1"/>
  <c r="R139" i="19"/>
  <c r="S139" i="19" s="1"/>
  <c r="C47" i="27" s="1"/>
  <c r="U137" i="19"/>
  <c r="B45" i="27" s="1"/>
  <c r="R137" i="19"/>
  <c r="S137" i="19" s="1"/>
  <c r="C45" i="27" s="1"/>
  <c r="U136" i="19"/>
  <c r="B44" i="27" s="1"/>
  <c r="R136" i="19"/>
  <c r="S136" i="19" s="1"/>
  <c r="C44" i="27" s="1"/>
  <c r="D44" i="27" s="1"/>
  <c r="U135" i="19"/>
  <c r="B43" i="27" s="1"/>
  <c r="R135" i="19"/>
  <c r="S135" i="19" s="1"/>
  <c r="C43" i="27" s="1"/>
  <c r="U134" i="19"/>
  <c r="B42" i="27" s="1"/>
  <c r="R134" i="19"/>
  <c r="S134" i="19" s="1"/>
  <c r="C42" i="27" s="1"/>
  <c r="U132" i="19"/>
  <c r="B41" i="27" s="1"/>
  <c r="R132" i="19"/>
  <c r="S132" i="19" s="1"/>
  <c r="C41" i="27" s="1"/>
  <c r="U131" i="19"/>
  <c r="B40" i="27" s="1"/>
  <c r="R131" i="19"/>
  <c r="S131" i="19" s="1"/>
  <c r="C40" i="27" s="1"/>
  <c r="U130" i="19"/>
  <c r="B39" i="27" s="1"/>
  <c r="R130" i="19"/>
  <c r="S130" i="19" s="1"/>
  <c r="C39" i="27" s="1"/>
  <c r="U129" i="19"/>
  <c r="B38" i="27" s="1"/>
  <c r="R129" i="19"/>
  <c r="S129" i="19" s="1"/>
  <c r="C38" i="27" s="1"/>
  <c r="U127" i="19"/>
  <c r="B37" i="27" s="1"/>
  <c r="R127" i="19"/>
  <c r="S127" i="19" s="1"/>
  <c r="C37" i="27" s="1"/>
  <c r="U126" i="19"/>
  <c r="B36" i="27" s="1"/>
  <c r="R126" i="19"/>
  <c r="S126" i="19" s="1"/>
  <c r="C36" i="27" s="1"/>
  <c r="U125" i="19"/>
  <c r="B35" i="27" s="1"/>
  <c r="R125" i="19"/>
  <c r="S125" i="19" s="1"/>
  <c r="C35" i="27" s="1"/>
  <c r="U124" i="19"/>
  <c r="B34" i="27" s="1"/>
  <c r="R124" i="19"/>
  <c r="S124" i="19" s="1"/>
  <c r="C34" i="27" s="1"/>
  <c r="D34" i="27" s="1"/>
  <c r="U122" i="19"/>
  <c r="B122" i="27" s="1"/>
  <c r="R122" i="19"/>
  <c r="S122" i="19" s="1"/>
  <c r="C122" i="27" s="1"/>
  <c r="U121" i="19"/>
  <c r="B121" i="27"/>
  <c r="R121" i="19"/>
  <c r="S121" i="19" s="1"/>
  <c r="C121" i="27" s="1"/>
  <c r="U120" i="19"/>
  <c r="B120" i="27" s="1"/>
  <c r="R120" i="19"/>
  <c r="S120" i="19" s="1"/>
  <c r="C120" i="27" s="1"/>
  <c r="U119" i="19"/>
  <c r="B119" i="27" s="1"/>
  <c r="R119" i="19"/>
  <c r="S119" i="19" s="1"/>
  <c r="C119" i="27" s="1"/>
  <c r="U117" i="19"/>
  <c r="B118" i="27" s="1"/>
  <c r="R117" i="19"/>
  <c r="S117" i="19" s="1"/>
  <c r="C118" i="27" s="1"/>
  <c r="U116" i="19"/>
  <c r="B117" i="27" s="1"/>
  <c r="R116" i="19"/>
  <c r="S116" i="19" s="1"/>
  <c r="C117" i="27" s="1"/>
  <c r="U115" i="19"/>
  <c r="B116" i="27" s="1"/>
  <c r="R115" i="19"/>
  <c r="S115" i="19" s="1"/>
  <c r="C116" i="27" s="1"/>
  <c r="U114" i="19"/>
  <c r="B115" i="27" s="1"/>
  <c r="R114" i="19"/>
  <c r="S114" i="19" s="1"/>
  <c r="C115" i="27" s="1"/>
  <c r="U112" i="19"/>
  <c r="B114" i="27" s="1"/>
  <c r="R112" i="19"/>
  <c r="S112" i="19" s="1"/>
  <c r="C114" i="27" s="1"/>
  <c r="U111" i="19"/>
  <c r="B113" i="27" s="1"/>
  <c r="R111" i="19"/>
  <c r="S111" i="19" s="1"/>
  <c r="C113" i="27" s="1"/>
  <c r="U110" i="19"/>
  <c r="B112" i="27" s="1"/>
  <c r="R110" i="19"/>
  <c r="S110" i="19" s="1"/>
  <c r="C112" i="27" s="1"/>
  <c r="U109" i="19"/>
  <c r="B111" i="27" s="1"/>
  <c r="R109" i="19"/>
  <c r="S109" i="19" s="1"/>
  <c r="C111" i="27" s="1"/>
  <c r="U107" i="19"/>
  <c r="B110" i="27" s="1"/>
  <c r="R107" i="19"/>
  <c r="S107" i="19" s="1"/>
  <c r="C110" i="27" s="1"/>
  <c r="U106" i="19"/>
  <c r="B109" i="27" s="1"/>
  <c r="R106" i="19"/>
  <c r="S106" i="19" s="1"/>
  <c r="C109" i="27" s="1"/>
  <c r="U105" i="19"/>
  <c r="B108" i="27" s="1"/>
  <c r="R105" i="19"/>
  <c r="S105" i="19" s="1"/>
  <c r="C108" i="27" s="1"/>
  <c r="U104" i="19"/>
  <c r="B107" i="27"/>
  <c r="R104" i="19"/>
  <c r="S104" i="19" s="1"/>
  <c r="C107" i="27" s="1"/>
  <c r="U102" i="19"/>
  <c r="B106" i="27" s="1"/>
  <c r="R102" i="19"/>
  <c r="S102" i="19" s="1"/>
  <c r="C106" i="27" s="1"/>
  <c r="U101" i="19"/>
  <c r="B105" i="27" s="1"/>
  <c r="R101" i="19"/>
  <c r="S101" i="19" s="1"/>
  <c r="C105" i="27" s="1"/>
  <c r="U100" i="19"/>
  <c r="B104" i="27" s="1"/>
  <c r="R100" i="19"/>
  <c r="S100" i="19" s="1"/>
  <c r="C104" i="27" s="1"/>
  <c r="U99" i="19"/>
  <c r="B103" i="27"/>
  <c r="R99" i="19"/>
  <c r="S99" i="19" s="1"/>
  <c r="C103" i="27" s="1"/>
  <c r="U97" i="19"/>
  <c r="B102" i="27" s="1"/>
  <c r="R97" i="19"/>
  <c r="S97" i="19" s="1"/>
  <c r="C102" i="27" s="1"/>
  <c r="U96" i="19"/>
  <c r="B101" i="27" s="1"/>
  <c r="R96" i="19"/>
  <c r="S96" i="19" s="1"/>
  <c r="C101" i="27" s="1"/>
  <c r="U95" i="19"/>
  <c r="B100" i="27" s="1"/>
  <c r="R95" i="19"/>
  <c r="S95" i="19" s="1"/>
  <c r="C100" i="27" s="1"/>
  <c r="U94" i="19"/>
  <c r="B99" i="27"/>
  <c r="R94" i="19"/>
  <c r="S94" i="19" s="1"/>
  <c r="C99" i="27" s="1"/>
  <c r="D99" i="27" s="1"/>
  <c r="U92" i="19"/>
  <c r="B98" i="27" s="1"/>
  <c r="R92" i="19"/>
  <c r="S92" i="19" s="1"/>
  <c r="C98" i="27" s="1"/>
  <c r="U91" i="19"/>
  <c r="B97" i="27" s="1"/>
  <c r="R91" i="19"/>
  <c r="S91" i="19" s="1"/>
  <c r="C97" i="27" s="1"/>
  <c r="U90" i="19"/>
  <c r="B96" i="27" s="1"/>
  <c r="R90" i="19"/>
  <c r="S90" i="19" s="1"/>
  <c r="C96" i="27" s="1"/>
  <c r="U89" i="19"/>
  <c r="B95" i="27"/>
  <c r="R89" i="19"/>
  <c r="S89" i="19" s="1"/>
  <c r="C95" i="27" s="1"/>
  <c r="U87" i="19"/>
  <c r="B94" i="27" s="1"/>
  <c r="R87" i="19"/>
  <c r="S87" i="19" s="1"/>
  <c r="C94" i="27" s="1"/>
  <c r="U86" i="19"/>
  <c r="B93" i="27" s="1"/>
  <c r="R86" i="19"/>
  <c r="S86" i="19" s="1"/>
  <c r="C93" i="27" s="1"/>
  <c r="U85" i="19"/>
  <c r="B92" i="27" s="1"/>
  <c r="R85" i="19"/>
  <c r="S85" i="19" s="1"/>
  <c r="C92" i="27" s="1"/>
  <c r="U84" i="19"/>
  <c r="B91" i="27" s="1"/>
  <c r="R84" i="19"/>
  <c r="S84" i="19"/>
  <c r="C91" i="27" s="1"/>
  <c r="U82" i="19"/>
  <c r="B90" i="27" s="1"/>
  <c r="R82" i="19"/>
  <c r="S82" i="19" s="1"/>
  <c r="C90" i="27" s="1"/>
  <c r="U81" i="19"/>
  <c r="B89" i="27" s="1"/>
  <c r="R81" i="19"/>
  <c r="S81" i="19" s="1"/>
  <c r="C89" i="27" s="1"/>
  <c r="U80" i="19"/>
  <c r="B88" i="27" s="1"/>
  <c r="R80" i="19"/>
  <c r="S80" i="19" s="1"/>
  <c r="C88" i="27" s="1"/>
  <c r="U79" i="19"/>
  <c r="B87" i="27" s="1"/>
  <c r="R79" i="19"/>
  <c r="S79" i="19" s="1"/>
  <c r="C87" i="27" s="1"/>
  <c r="U77" i="19"/>
  <c r="B86" i="27" s="1"/>
  <c r="R77" i="19"/>
  <c r="S77" i="19" s="1"/>
  <c r="C86" i="27" s="1"/>
  <c r="U76" i="19"/>
  <c r="B85" i="27" s="1"/>
  <c r="R76" i="19"/>
  <c r="S76" i="19" s="1"/>
  <c r="C85" i="27" s="1"/>
  <c r="D85" i="27" s="1"/>
  <c r="U75" i="19"/>
  <c r="B84" i="27" s="1"/>
  <c r="R75" i="19"/>
  <c r="S75" i="19" s="1"/>
  <c r="C84" i="27" s="1"/>
  <c r="U74" i="19"/>
  <c r="B83" i="27" s="1"/>
  <c r="R74" i="19"/>
  <c r="S74" i="19" s="1"/>
  <c r="C83" i="27" s="1"/>
  <c r="U72" i="19"/>
  <c r="B82" i="27" s="1"/>
  <c r="R72" i="19"/>
  <c r="S72" i="19" s="1"/>
  <c r="C82" i="27" s="1"/>
  <c r="U71" i="19"/>
  <c r="B81" i="27" s="1"/>
  <c r="R71" i="19"/>
  <c r="S71" i="19" s="1"/>
  <c r="C81" i="27" s="1"/>
  <c r="U70" i="19"/>
  <c r="B80" i="27" s="1"/>
  <c r="R70" i="19"/>
  <c r="S70" i="19" s="1"/>
  <c r="C80" i="27" s="1"/>
  <c r="U69" i="19"/>
  <c r="B79" i="27" s="1"/>
  <c r="R69" i="19"/>
  <c r="S69" i="19" s="1"/>
  <c r="C79" i="27" s="1"/>
  <c r="U67" i="19"/>
  <c r="B78" i="27" s="1"/>
  <c r="R67" i="19"/>
  <c r="S67" i="19" s="1"/>
  <c r="C78" i="27" s="1"/>
  <c r="U66" i="19"/>
  <c r="B77" i="27" s="1"/>
  <c r="R66" i="19"/>
  <c r="S66" i="19" s="1"/>
  <c r="C77" i="27" s="1"/>
  <c r="U65" i="19"/>
  <c r="B76" i="27" s="1"/>
  <c r="R65" i="19"/>
  <c r="S65" i="19" s="1"/>
  <c r="C76" i="27" s="1"/>
  <c r="U64" i="19"/>
  <c r="B75" i="27" s="1"/>
  <c r="R64" i="19"/>
  <c r="S64" i="19" s="1"/>
  <c r="C75" i="27" s="1"/>
  <c r="D75" i="27" s="1"/>
  <c r="U62" i="19"/>
  <c r="B74" i="27" s="1"/>
  <c r="R62" i="19"/>
  <c r="S62" i="19" s="1"/>
  <c r="C74" i="27" s="1"/>
  <c r="U61" i="19"/>
  <c r="B73" i="27"/>
  <c r="R61" i="19"/>
  <c r="S61" i="19" s="1"/>
  <c r="C73" i="27" s="1"/>
  <c r="U60" i="19"/>
  <c r="B72" i="27" s="1"/>
  <c r="R60" i="19"/>
  <c r="S60" i="19" s="1"/>
  <c r="C72" i="27" s="1"/>
  <c r="U59" i="19"/>
  <c r="B71" i="27" s="1"/>
  <c r="R59" i="19"/>
  <c r="S59" i="19" s="1"/>
  <c r="C71" i="27" s="1"/>
  <c r="U57" i="19"/>
  <c r="B70" i="27" s="1"/>
  <c r="R57" i="19"/>
  <c r="S57" i="19" s="1"/>
  <c r="C70" i="27" s="1"/>
  <c r="U56" i="19"/>
  <c r="B69" i="27" s="1"/>
  <c r="R56" i="19"/>
  <c r="S56" i="19"/>
  <c r="C69" i="27" s="1"/>
  <c r="U55" i="19"/>
  <c r="B68" i="27" s="1"/>
  <c r="R55" i="19"/>
  <c r="S55" i="19" s="1"/>
  <c r="C68" i="27" s="1"/>
  <c r="U54" i="19"/>
  <c r="B6" i="27" s="1"/>
  <c r="R54" i="19"/>
  <c r="S54" i="19"/>
  <c r="C6" i="27" s="1"/>
  <c r="U52" i="19"/>
  <c r="B67" i="27" s="1"/>
  <c r="R52" i="19"/>
  <c r="S52" i="19" s="1"/>
  <c r="C67" i="27" s="1"/>
  <c r="U51" i="19"/>
  <c r="B66" i="27"/>
  <c r="R51" i="19"/>
  <c r="S51" i="19" s="1"/>
  <c r="C66" i="27" s="1"/>
  <c r="D66" i="27" s="1"/>
  <c r="U50" i="19"/>
  <c r="B21" i="27" s="1"/>
  <c r="R50" i="19"/>
  <c r="S50" i="19" s="1"/>
  <c r="C21" i="27" s="1"/>
  <c r="U49" i="19"/>
  <c r="B20" i="27" s="1"/>
  <c r="R49" i="19"/>
  <c r="S49" i="19" s="1"/>
  <c r="C20" i="27" s="1"/>
  <c r="U47" i="19"/>
  <c r="B65" i="27" s="1"/>
  <c r="R47" i="19"/>
  <c r="S47" i="19" s="1"/>
  <c r="C65" i="27" s="1"/>
  <c r="U46" i="19"/>
  <c r="B64" i="27" s="1"/>
  <c r="R46" i="19"/>
  <c r="S46" i="19" s="1"/>
  <c r="C64" i="27" s="1"/>
  <c r="U45" i="19"/>
  <c r="B63" i="27" s="1"/>
  <c r="R45" i="19"/>
  <c r="S45" i="19" s="1"/>
  <c r="C63" i="27" s="1"/>
  <c r="U44" i="19"/>
  <c r="B62" i="27"/>
  <c r="R44" i="19"/>
  <c r="S44" i="19" s="1"/>
  <c r="C62" i="27" s="1"/>
  <c r="U42" i="19"/>
  <c r="B14" i="27" s="1"/>
  <c r="R42" i="19"/>
  <c r="S42" i="19" s="1"/>
  <c r="C14" i="27" s="1"/>
  <c r="U41" i="19"/>
  <c r="B26" i="27" s="1"/>
  <c r="R41" i="19"/>
  <c r="S41" i="19"/>
  <c r="C26" i="27" s="1"/>
  <c r="U40" i="19"/>
  <c r="B24" i="27" s="1"/>
  <c r="R40" i="19"/>
  <c r="S40" i="19" s="1"/>
  <c r="C24" i="27" s="1"/>
  <c r="U39" i="19"/>
  <c r="B27" i="27" s="1"/>
  <c r="R39" i="19"/>
  <c r="S39" i="19" s="1"/>
  <c r="C27" i="27" s="1"/>
  <c r="U37" i="19"/>
  <c r="B61" i="27" s="1"/>
  <c r="R37" i="19"/>
  <c r="S37" i="19" s="1"/>
  <c r="C61" i="27" s="1"/>
  <c r="U36" i="19"/>
  <c r="B60" i="27" s="1"/>
  <c r="R36" i="19"/>
  <c r="S36" i="19" s="1"/>
  <c r="C60" i="27" s="1"/>
  <c r="U35" i="19"/>
  <c r="B23" i="27" s="1"/>
  <c r="R35" i="19"/>
  <c r="S35" i="19" s="1"/>
  <c r="C23" i="27" s="1"/>
  <c r="U34" i="19"/>
  <c r="B5" i="27" s="1"/>
  <c r="R34" i="19"/>
  <c r="S34" i="19"/>
  <c r="C5" i="27" s="1"/>
  <c r="U32" i="19"/>
  <c r="B55" i="27" s="1"/>
  <c r="R32" i="19"/>
  <c r="S32" i="19" s="1"/>
  <c r="C55" i="27" s="1"/>
  <c r="U31" i="19"/>
  <c r="B30" i="27" s="1"/>
  <c r="R31" i="19"/>
  <c r="S31" i="19"/>
  <c r="C30" i="27" s="1"/>
  <c r="U30" i="19"/>
  <c r="B22" i="27" s="1"/>
  <c r="R30" i="19"/>
  <c r="S30" i="19" s="1"/>
  <c r="C22" i="27" s="1"/>
  <c r="U29" i="19"/>
  <c r="B3" i="27" s="1"/>
  <c r="R29" i="19"/>
  <c r="S29" i="19" s="1"/>
  <c r="C3" i="27" s="1"/>
  <c r="U27" i="19"/>
  <c r="B16" i="27" s="1"/>
  <c r="R27" i="19"/>
  <c r="S27" i="19" s="1"/>
  <c r="C16" i="27" s="1"/>
  <c r="U26" i="19"/>
  <c r="B17" i="27" s="1"/>
  <c r="R26" i="19"/>
  <c r="S26" i="19"/>
  <c r="C17" i="27" s="1"/>
  <c r="D17" i="27" s="1"/>
  <c r="U25" i="19"/>
  <c r="B25" i="27" s="1"/>
  <c r="R25" i="19"/>
  <c r="S25" i="19" s="1"/>
  <c r="C25" i="27" s="1"/>
  <c r="D25" i="27" s="1"/>
  <c r="U24" i="19"/>
  <c r="B7" i="27" s="1"/>
  <c r="R24" i="19"/>
  <c r="S24" i="19" s="1"/>
  <c r="C7" i="27" s="1"/>
  <c r="U22" i="19"/>
  <c r="B46" i="27" s="1"/>
  <c r="R22" i="19"/>
  <c r="S22" i="19" s="1"/>
  <c r="C46" i="27" s="1"/>
  <c r="U21" i="19"/>
  <c r="B15" i="27" s="1"/>
  <c r="R21" i="19"/>
  <c r="S21" i="19" s="1"/>
  <c r="C15" i="27" s="1"/>
  <c r="U20" i="19"/>
  <c r="B32" i="27" s="1"/>
  <c r="R20" i="19"/>
  <c r="S20" i="19" s="1"/>
  <c r="C32" i="27" s="1"/>
  <c r="U19" i="19"/>
  <c r="B33" i="27" s="1"/>
  <c r="R19" i="19"/>
  <c r="S19" i="19" s="1"/>
  <c r="C33" i="27" s="1"/>
  <c r="U17" i="19"/>
  <c r="B28" i="27" s="1"/>
  <c r="R17" i="19"/>
  <c r="S17" i="19" s="1"/>
  <c r="C28" i="27" s="1"/>
  <c r="U16" i="19"/>
  <c r="B12" i="27" s="1"/>
  <c r="R16" i="19"/>
  <c r="S16" i="19" s="1"/>
  <c r="C12" i="27" s="1"/>
  <c r="U15" i="19"/>
  <c r="B11" i="27" s="1"/>
  <c r="R15" i="19"/>
  <c r="S15" i="19" s="1"/>
  <c r="C11" i="27" s="1"/>
  <c r="U14" i="19"/>
  <c r="B13" i="27" s="1"/>
  <c r="R14" i="19"/>
  <c r="S14" i="19" s="1"/>
  <c r="C13" i="27" s="1"/>
  <c r="U12" i="19"/>
  <c r="B4" i="27" s="1"/>
  <c r="R12" i="19"/>
  <c r="S12" i="19" s="1"/>
  <c r="C4" i="27" s="1"/>
  <c r="U11" i="19"/>
  <c r="B9" i="27" s="1"/>
  <c r="R11" i="19"/>
  <c r="S11" i="19"/>
  <c r="C9" i="27" s="1"/>
  <c r="U10" i="19"/>
  <c r="B10" i="27" s="1"/>
  <c r="R10" i="19"/>
  <c r="S10" i="19"/>
  <c r="C10" i="27" s="1"/>
  <c r="U9" i="19"/>
  <c r="B19" i="27" s="1"/>
  <c r="R9" i="19"/>
  <c r="S9" i="19" s="1"/>
  <c r="C19" i="27" s="1"/>
  <c r="U7" i="19"/>
  <c r="B31" i="27" s="1"/>
  <c r="R7" i="19"/>
  <c r="S7" i="19" s="1"/>
  <c r="C31" i="27" s="1"/>
  <c r="U6" i="19"/>
  <c r="B29" i="27" s="1"/>
  <c r="R6" i="19"/>
  <c r="S6" i="19" s="1"/>
  <c r="C29" i="27" s="1"/>
  <c r="U5" i="19"/>
  <c r="B18" i="27" s="1"/>
  <c r="R5" i="19"/>
  <c r="S5" i="19" s="1"/>
  <c r="C18" i="27" s="1"/>
  <c r="U4" i="19"/>
  <c r="B8" i="27" s="1"/>
  <c r="R4" i="19"/>
  <c r="S4" i="19"/>
  <c r="C8" i="27" s="1"/>
  <c r="U152" i="17"/>
  <c r="B50" i="26" s="1"/>
  <c r="R152" i="17"/>
  <c r="S152" i="17" s="1"/>
  <c r="C50" i="26" s="1"/>
  <c r="U151" i="17"/>
  <c r="B49" i="26"/>
  <c r="R151" i="17"/>
  <c r="S151" i="17" s="1"/>
  <c r="C49" i="26" s="1"/>
  <c r="U150" i="17"/>
  <c r="B48" i="26" s="1"/>
  <c r="R150" i="17"/>
  <c r="S150" i="17"/>
  <c r="C48" i="26" s="1"/>
  <c r="U149" i="17"/>
  <c r="B47" i="26"/>
  <c r="R149" i="17"/>
  <c r="S149" i="17" s="1"/>
  <c r="C47" i="26" s="1"/>
  <c r="U147" i="17"/>
  <c r="B42" i="26" s="1"/>
  <c r="D42" i="26" s="1"/>
  <c r="R147" i="17"/>
  <c r="S147" i="17" s="1"/>
  <c r="C42" i="26" s="1"/>
  <c r="U146" i="17"/>
  <c r="B41" i="26" s="1"/>
  <c r="R146" i="17"/>
  <c r="S146" i="17" s="1"/>
  <c r="C41" i="26" s="1"/>
  <c r="U145" i="17"/>
  <c r="B40" i="26" s="1"/>
  <c r="R145" i="17"/>
  <c r="S145" i="17" s="1"/>
  <c r="C40" i="26" s="1"/>
  <c r="U144" i="17"/>
  <c r="B39" i="26"/>
  <c r="R144" i="17"/>
  <c r="S144" i="17" s="1"/>
  <c r="C39" i="26" s="1"/>
  <c r="U142" i="17"/>
  <c r="B34" i="26" s="1"/>
  <c r="R142" i="17"/>
  <c r="S142" i="17" s="1"/>
  <c r="C34" i="26" s="1"/>
  <c r="U141" i="17"/>
  <c r="B33" i="26" s="1"/>
  <c r="R141" i="17"/>
  <c r="S141" i="17" s="1"/>
  <c r="C33" i="26" s="1"/>
  <c r="D33" i="26" s="1"/>
  <c r="U140" i="17"/>
  <c r="B32" i="26" s="1"/>
  <c r="R140" i="17"/>
  <c r="S140" i="17" s="1"/>
  <c r="C32" i="26" s="1"/>
  <c r="U139" i="17"/>
  <c r="B31" i="26" s="1"/>
  <c r="R139" i="17"/>
  <c r="S139" i="17" s="1"/>
  <c r="C31" i="26" s="1"/>
  <c r="U137" i="17"/>
  <c r="B27" i="26" s="1"/>
  <c r="R137" i="17"/>
  <c r="S137" i="17" s="1"/>
  <c r="C27" i="26" s="1"/>
  <c r="U136" i="17"/>
  <c r="B26" i="26" s="1"/>
  <c r="R136" i="17"/>
  <c r="S136" i="17" s="1"/>
  <c r="C26" i="26" s="1"/>
  <c r="U135" i="17"/>
  <c r="B25" i="26" s="1"/>
  <c r="R135" i="17"/>
  <c r="S135" i="17" s="1"/>
  <c r="C25" i="26" s="1"/>
  <c r="U134" i="17"/>
  <c r="B24" i="26" s="1"/>
  <c r="R134" i="17"/>
  <c r="S134" i="17"/>
  <c r="C24" i="26" s="1"/>
  <c r="U132" i="17"/>
  <c r="B19" i="26" s="1"/>
  <c r="R132" i="17"/>
  <c r="S132" i="17" s="1"/>
  <c r="C19" i="26" s="1"/>
  <c r="U131" i="17"/>
  <c r="B18" i="26" s="1"/>
  <c r="R131" i="17"/>
  <c r="S131" i="17" s="1"/>
  <c r="C18" i="26" s="1"/>
  <c r="U130" i="17"/>
  <c r="B17" i="26" s="1"/>
  <c r="R130" i="17"/>
  <c r="S130" i="17" s="1"/>
  <c r="C17" i="26" s="1"/>
  <c r="U129" i="17"/>
  <c r="B16" i="26"/>
  <c r="R129" i="17"/>
  <c r="S129" i="17" s="1"/>
  <c r="C16" i="26" s="1"/>
  <c r="U127" i="17"/>
  <c r="B10" i="26" s="1"/>
  <c r="R127" i="17"/>
  <c r="S127" i="17" s="1"/>
  <c r="C10" i="26" s="1"/>
  <c r="U126" i="17"/>
  <c r="B9" i="26" s="1"/>
  <c r="R126" i="17"/>
  <c r="S126" i="17" s="1"/>
  <c r="C9" i="26" s="1"/>
  <c r="U125" i="17"/>
  <c r="B8" i="26" s="1"/>
  <c r="R125" i="17"/>
  <c r="S125" i="17" s="1"/>
  <c r="C8" i="26" s="1"/>
  <c r="U124" i="17"/>
  <c r="B7" i="26" s="1"/>
  <c r="R124" i="17"/>
  <c r="S124" i="17"/>
  <c r="C7" i="26" s="1"/>
  <c r="U122" i="17"/>
  <c r="B121" i="26" s="1"/>
  <c r="R122" i="17"/>
  <c r="S122" i="17" s="1"/>
  <c r="C121" i="26" s="1"/>
  <c r="U121" i="17"/>
  <c r="B120" i="26" s="1"/>
  <c r="R121" i="17"/>
  <c r="S121" i="17" s="1"/>
  <c r="C120" i="26" s="1"/>
  <c r="U120" i="17"/>
  <c r="B119" i="26" s="1"/>
  <c r="R120" i="17"/>
  <c r="S120" i="17" s="1"/>
  <c r="C119" i="26" s="1"/>
  <c r="U119" i="17"/>
  <c r="B118" i="26"/>
  <c r="R119" i="17"/>
  <c r="S119" i="17" s="1"/>
  <c r="C118" i="26" s="1"/>
  <c r="U117" i="17"/>
  <c r="B117" i="26" s="1"/>
  <c r="R117" i="17"/>
  <c r="S117" i="17" s="1"/>
  <c r="C117" i="26" s="1"/>
  <c r="U116" i="17"/>
  <c r="B116" i="26" s="1"/>
  <c r="R116" i="17"/>
  <c r="S116" i="17" s="1"/>
  <c r="C116" i="26"/>
  <c r="U115" i="17"/>
  <c r="B115" i="26" s="1"/>
  <c r="R115" i="17"/>
  <c r="S115" i="17" s="1"/>
  <c r="C115" i="26" s="1"/>
  <c r="U114" i="17"/>
  <c r="B114" i="26" s="1"/>
  <c r="R114" i="17"/>
  <c r="S114" i="17" s="1"/>
  <c r="C114" i="26" s="1"/>
  <c r="D114" i="26" s="1"/>
  <c r="U112" i="17"/>
  <c r="B113" i="26" s="1"/>
  <c r="R112" i="17"/>
  <c r="S112" i="17" s="1"/>
  <c r="C113" i="26" s="1"/>
  <c r="U111" i="17"/>
  <c r="B112" i="26" s="1"/>
  <c r="R111" i="17"/>
  <c r="S111" i="17" s="1"/>
  <c r="C112" i="26" s="1"/>
  <c r="U110" i="17"/>
  <c r="B111" i="26" s="1"/>
  <c r="R110" i="17"/>
  <c r="S110" i="17" s="1"/>
  <c r="C111" i="26" s="1"/>
  <c r="U109" i="17"/>
  <c r="B110" i="26"/>
  <c r="R109" i="17"/>
  <c r="S109" i="17" s="1"/>
  <c r="C110" i="26" s="1"/>
  <c r="U107" i="17"/>
  <c r="B109" i="26" s="1"/>
  <c r="R107" i="17"/>
  <c r="S107" i="17" s="1"/>
  <c r="C109" i="26" s="1"/>
  <c r="D109" i="26" s="1"/>
  <c r="U106" i="17"/>
  <c r="B108" i="26" s="1"/>
  <c r="R106" i="17"/>
  <c r="S106" i="17" s="1"/>
  <c r="C108" i="26" s="1"/>
  <c r="D108" i="26" s="1"/>
  <c r="U105" i="17"/>
  <c r="B107" i="26" s="1"/>
  <c r="R105" i="17"/>
  <c r="S105" i="17" s="1"/>
  <c r="C107" i="26" s="1"/>
  <c r="U104" i="17"/>
  <c r="B106" i="26" s="1"/>
  <c r="R104" i="17"/>
  <c r="S104" i="17"/>
  <c r="C106" i="26" s="1"/>
  <c r="U102" i="17"/>
  <c r="B105" i="26" s="1"/>
  <c r="D105" i="26" s="1"/>
  <c r="R102" i="17"/>
  <c r="S102" i="17" s="1"/>
  <c r="C105" i="26" s="1"/>
  <c r="U101" i="17"/>
  <c r="B104" i="26" s="1"/>
  <c r="R101" i="17"/>
  <c r="S101" i="17"/>
  <c r="C104" i="26"/>
  <c r="U100" i="17"/>
  <c r="B103" i="26" s="1"/>
  <c r="R100" i="17"/>
  <c r="S100" i="17" s="1"/>
  <c r="C103" i="26" s="1"/>
  <c r="D103" i="26" s="1"/>
  <c r="U99" i="17"/>
  <c r="B102" i="26"/>
  <c r="R99" i="17"/>
  <c r="S99" i="17" s="1"/>
  <c r="C102" i="26" s="1"/>
  <c r="U97" i="17"/>
  <c r="B101" i="26" s="1"/>
  <c r="R97" i="17"/>
  <c r="S97" i="17" s="1"/>
  <c r="C101" i="26" s="1"/>
  <c r="U96" i="17"/>
  <c r="B100" i="26" s="1"/>
  <c r="R96" i="17"/>
  <c r="S96" i="17" s="1"/>
  <c r="C100" i="26" s="1"/>
  <c r="D100" i="26" s="1"/>
  <c r="U95" i="17"/>
  <c r="B99" i="26" s="1"/>
  <c r="R95" i="17"/>
  <c r="S95" i="17" s="1"/>
  <c r="C99" i="26" s="1"/>
  <c r="D99" i="26" s="1"/>
  <c r="U94" i="17"/>
  <c r="B98" i="26" s="1"/>
  <c r="R94" i="17"/>
  <c r="S94" i="17" s="1"/>
  <c r="C98" i="26" s="1"/>
  <c r="D98" i="26" s="1"/>
  <c r="U92" i="17"/>
  <c r="B97" i="26" s="1"/>
  <c r="R92" i="17"/>
  <c r="S92" i="17" s="1"/>
  <c r="C97" i="26" s="1"/>
  <c r="U91" i="17"/>
  <c r="B96" i="26" s="1"/>
  <c r="R91" i="17"/>
  <c r="S91" i="17" s="1"/>
  <c r="C96" i="26" s="1"/>
  <c r="U90" i="17"/>
  <c r="B95" i="26" s="1"/>
  <c r="R90" i="17"/>
  <c r="S90" i="17" s="1"/>
  <c r="C95" i="26" s="1"/>
  <c r="D95" i="26" s="1"/>
  <c r="U89" i="17"/>
  <c r="B94" i="26" s="1"/>
  <c r="R89" i="17"/>
  <c r="S89" i="17"/>
  <c r="C94" i="26" s="1"/>
  <c r="U87" i="17"/>
  <c r="B93" i="26" s="1"/>
  <c r="R87" i="17"/>
  <c r="S87" i="17"/>
  <c r="C93" i="26" s="1"/>
  <c r="U86" i="17"/>
  <c r="B92" i="26" s="1"/>
  <c r="R86" i="17"/>
  <c r="S86" i="17" s="1"/>
  <c r="C92" i="26" s="1"/>
  <c r="U85" i="17"/>
  <c r="B91" i="26"/>
  <c r="R85" i="17"/>
  <c r="S85" i="17" s="1"/>
  <c r="C91" i="26" s="1"/>
  <c r="U84" i="17"/>
  <c r="B90" i="26" s="1"/>
  <c r="R84" i="17"/>
  <c r="S84" i="17" s="1"/>
  <c r="C90" i="26" s="1"/>
  <c r="U82" i="17"/>
  <c r="B89" i="26"/>
  <c r="R82" i="17"/>
  <c r="S82" i="17" s="1"/>
  <c r="C89" i="26" s="1"/>
  <c r="D89" i="26" s="1"/>
  <c r="U81" i="17"/>
  <c r="B88" i="26" s="1"/>
  <c r="R81" i="17"/>
  <c r="S81" i="17" s="1"/>
  <c r="C88" i="26" s="1"/>
  <c r="U80" i="17"/>
  <c r="B87" i="26"/>
  <c r="R80" i="17"/>
  <c r="S80" i="17" s="1"/>
  <c r="C87" i="26" s="1"/>
  <c r="D87" i="26" s="1"/>
  <c r="U79" i="17"/>
  <c r="B86" i="26" s="1"/>
  <c r="R79" i="17"/>
  <c r="S79" i="17" s="1"/>
  <c r="C86" i="26" s="1"/>
  <c r="U77" i="17"/>
  <c r="B85" i="26" s="1"/>
  <c r="R77" i="17"/>
  <c r="S77" i="17" s="1"/>
  <c r="C85" i="26" s="1"/>
  <c r="U76" i="17"/>
  <c r="B84" i="26"/>
  <c r="R76" i="17"/>
  <c r="S76" i="17" s="1"/>
  <c r="C84" i="26" s="1"/>
  <c r="D84" i="26" s="1"/>
  <c r="U75" i="17"/>
  <c r="B83" i="26"/>
  <c r="R75" i="17"/>
  <c r="S75" i="17" s="1"/>
  <c r="C83" i="26" s="1"/>
  <c r="D83" i="26" s="1"/>
  <c r="U74" i="17"/>
  <c r="B82" i="26" s="1"/>
  <c r="R74" i="17"/>
  <c r="S74" i="17" s="1"/>
  <c r="C82" i="26" s="1"/>
  <c r="U72" i="17"/>
  <c r="B81" i="26" s="1"/>
  <c r="R72" i="17"/>
  <c r="S72" i="17"/>
  <c r="C81" i="26" s="1"/>
  <c r="U71" i="17"/>
  <c r="B80" i="26" s="1"/>
  <c r="R71" i="17"/>
  <c r="S71" i="17" s="1"/>
  <c r="U70" i="17"/>
  <c r="B79" i="26"/>
  <c r="R70" i="17"/>
  <c r="S70" i="17"/>
  <c r="C79" i="26" s="1"/>
  <c r="D79" i="26" s="1"/>
  <c r="U69" i="17"/>
  <c r="B78" i="26" s="1"/>
  <c r="R69" i="17"/>
  <c r="S69" i="17" s="1"/>
  <c r="C78" i="26" s="1"/>
  <c r="U67" i="17"/>
  <c r="B77" i="26"/>
  <c r="R67" i="17"/>
  <c r="S67" i="17" s="1"/>
  <c r="C77" i="26" s="1"/>
  <c r="D77" i="26" s="1"/>
  <c r="U66" i="17"/>
  <c r="B76" i="26" s="1"/>
  <c r="R66" i="17"/>
  <c r="S66" i="17" s="1"/>
  <c r="C76" i="26" s="1"/>
  <c r="U65" i="17"/>
  <c r="B75" i="26"/>
  <c r="R65" i="17"/>
  <c r="S65" i="17" s="1"/>
  <c r="C75" i="26" s="1"/>
  <c r="D75" i="26" s="1"/>
  <c r="U64" i="17"/>
  <c r="B74" i="26" s="1"/>
  <c r="R64" i="17"/>
  <c r="S64" i="17" s="1"/>
  <c r="C74" i="26" s="1"/>
  <c r="U62" i="17"/>
  <c r="B73" i="26"/>
  <c r="R62" i="17"/>
  <c r="S62" i="17" s="1"/>
  <c r="C73" i="26" s="1"/>
  <c r="D73" i="26" s="1"/>
  <c r="U61" i="17"/>
  <c r="B72" i="26" s="1"/>
  <c r="R61" i="17"/>
  <c r="S61" i="17" s="1"/>
  <c r="C72" i="26" s="1"/>
  <c r="U60" i="17"/>
  <c r="B71" i="26"/>
  <c r="R60" i="17"/>
  <c r="S60" i="17" s="1"/>
  <c r="C71" i="26" s="1"/>
  <c r="D71" i="26" s="1"/>
  <c r="U59" i="17"/>
  <c r="B70" i="26" s="1"/>
  <c r="R59" i="17"/>
  <c r="S59" i="17" s="1"/>
  <c r="C70" i="26" s="1"/>
  <c r="U57" i="17"/>
  <c r="B69" i="26" s="1"/>
  <c r="R57" i="17"/>
  <c r="S57" i="17"/>
  <c r="C69" i="26" s="1"/>
  <c r="U56" i="17"/>
  <c r="B68" i="26"/>
  <c r="R56" i="17"/>
  <c r="S56" i="17" s="1"/>
  <c r="C68" i="26" s="1"/>
  <c r="D68" i="26" s="1"/>
  <c r="U55" i="17"/>
  <c r="B67" i="26" s="1"/>
  <c r="R55" i="17"/>
  <c r="S55" i="17" s="1"/>
  <c r="C67" i="26" s="1"/>
  <c r="U54" i="17"/>
  <c r="B66" i="26" s="1"/>
  <c r="R54" i="17"/>
  <c r="S54" i="17" s="1"/>
  <c r="C66" i="26" s="1"/>
  <c r="U52" i="17"/>
  <c r="B65" i="26"/>
  <c r="R52" i="17"/>
  <c r="S52" i="17" s="1"/>
  <c r="C65" i="26" s="1"/>
  <c r="D65" i="26" s="1"/>
  <c r="U51" i="17"/>
  <c r="B64" i="26" s="1"/>
  <c r="R51" i="17"/>
  <c r="S51" i="17" s="1"/>
  <c r="U50" i="17"/>
  <c r="B63" i="26"/>
  <c r="R50" i="17"/>
  <c r="S50" i="17"/>
  <c r="C63" i="26" s="1"/>
  <c r="U49" i="17"/>
  <c r="B62" i="26" s="1"/>
  <c r="R49" i="17"/>
  <c r="S49" i="17" s="1"/>
  <c r="C62" i="26" s="1"/>
  <c r="U47" i="17"/>
  <c r="B61" i="26" s="1"/>
  <c r="R47" i="17"/>
  <c r="S47" i="17" s="1"/>
  <c r="C61" i="26" s="1"/>
  <c r="U46" i="17"/>
  <c r="B60" i="26"/>
  <c r="R46" i="17"/>
  <c r="S46" i="17" s="1"/>
  <c r="C60" i="26" s="1"/>
  <c r="U45" i="17"/>
  <c r="B59" i="26" s="1"/>
  <c r="R45" i="17"/>
  <c r="S45" i="17" s="1"/>
  <c r="C59" i="26" s="1"/>
  <c r="U44" i="17"/>
  <c r="B3" i="26" s="1"/>
  <c r="R44" i="17"/>
  <c r="S44" i="17" s="1"/>
  <c r="C3" i="26" s="1"/>
  <c r="U42" i="17"/>
  <c r="B58" i="26" s="1"/>
  <c r="R42" i="17"/>
  <c r="S42" i="17"/>
  <c r="C58" i="26" s="1"/>
  <c r="U41" i="17"/>
  <c r="B57" i="26" s="1"/>
  <c r="R41" i="17"/>
  <c r="S41" i="17" s="1"/>
  <c r="C57" i="26" s="1"/>
  <c r="U40" i="17"/>
  <c r="B56" i="26"/>
  <c r="R40" i="17"/>
  <c r="S40" i="17"/>
  <c r="C56" i="26" s="1"/>
  <c r="D56" i="26" s="1"/>
  <c r="U39" i="17"/>
  <c r="B55" i="26" s="1"/>
  <c r="R39" i="17"/>
  <c r="S39" i="17"/>
  <c r="C55" i="26" s="1"/>
  <c r="U37" i="17"/>
  <c r="B54" i="26" s="1"/>
  <c r="R37" i="17"/>
  <c r="S37" i="17" s="1"/>
  <c r="C54" i="26" s="1"/>
  <c r="D54" i="26" s="1"/>
  <c r="U36" i="17"/>
  <c r="B53" i="26" s="1"/>
  <c r="R36" i="17"/>
  <c r="S36" i="17" s="1"/>
  <c r="C53" i="26" s="1"/>
  <c r="U35" i="17"/>
  <c r="B52" i="26"/>
  <c r="R35" i="17"/>
  <c r="S35" i="17"/>
  <c r="C52" i="26"/>
  <c r="U34" i="17"/>
  <c r="B51" i="26" s="1"/>
  <c r="D51" i="26" s="1"/>
  <c r="R34" i="17"/>
  <c r="S34" i="17" s="1"/>
  <c r="C51" i="26" s="1"/>
  <c r="U32" i="17"/>
  <c r="B46" i="26" s="1"/>
  <c r="R32" i="17"/>
  <c r="S32" i="17" s="1"/>
  <c r="C46" i="26" s="1"/>
  <c r="U31" i="17"/>
  <c r="B45" i="26" s="1"/>
  <c r="R31" i="17"/>
  <c r="S31" i="17" s="1"/>
  <c r="U30" i="17"/>
  <c r="B44" i="26" s="1"/>
  <c r="R30" i="17"/>
  <c r="S30" i="17"/>
  <c r="C44" i="26" s="1"/>
  <c r="U29" i="17"/>
  <c r="B43" i="26" s="1"/>
  <c r="R29" i="17"/>
  <c r="S29" i="17"/>
  <c r="C43" i="26" s="1"/>
  <c r="U27" i="17"/>
  <c r="B38" i="26" s="1"/>
  <c r="R27" i="17"/>
  <c r="S27" i="17"/>
  <c r="C38" i="26" s="1"/>
  <c r="U26" i="17"/>
  <c r="B37" i="26" s="1"/>
  <c r="R26" i="17"/>
  <c r="S26" i="17" s="1"/>
  <c r="C37" i="26" s="1"/>
  <c r="U25" i="17"/>
  <c r="B36" i="26" s="1"/>
  <c r="R25" i="17"/>
  <c r="S25" i="17"/>
  <c r="C36" i="26" s="1"/>
  <c r="U24" i="17"/>
  <c r="B35" i="26" s="1"/>
  <c r="R24" i="17"/>
  <c r="U22" i="17"/>
  <c r="B30" i="26" s="1"/>
  <c r="R22" i="17"/>
  <c r="S22" i="17" s="1"/>
  <c r="C30" i="26" s="1"/>
  <c r="D30" i="26" s="1"/>
  <c r="U21" i="17"/>
  <c r="B29" i="26" s="1"/>
  <c r="R21" i="17"/>
  <c r="S21" i="17" s="1"/>
  <c r="C29" i="26" s="1"/>
  <c r="U20" i="17"/>
  <c r="B28" i="26" s="1"/>
  <c r="R20" i="17"/>
  <c r="S20" i="17" s="1"/>
  <c r="U19" i="17"/>
  <c r="B4" i="26" s="1"/>
  <c r="D4" i="26" s="1"/>
  <c r="R19" i="17"/>
  <c r="S19" i="17" s="1"/>
  <c r="C4" i="26" s="1"/>
  <c r="U17" i="17"/>
  <c r="B23" i="26" s="1"/>
  <c r="R17" i="17"/>
  <c r="S17" i="17" s="1"/>
  <c r="C23" i="26" s="1"/>
  <c r="U16" i="17"/>
  <c r="B22" i="26" s="1"/>
  <c r="R16" i="17"/>
  <c r="S16" i="17" s="1"/>
  <c r="C22" i="26" s="1"/>
  <c r="U15" i="17"/>
  <c r="B21" i="26" s="1"/>
  <c r="R15" i="17"/>
  <c r="S15" i="17" s="1"/>
  <c r="U14" i="17"/>
  <c r="B20" i="26" s="1"/>
  <c r="R14" i="17"/>
  <c r="S14" i="17" s="1"/>
  <c r="C20" i="26" s="1"/>
  <c r="U12" i="17"/>
  <c r="B15" i="26" s="1"/>
  <c r="R12" i="17"/>
  <c r="S12" i="17"/>
  <c r="C15" i="26" s="1"/>
  <c r="U11" i="17"/>
  <c r="B14" i="26" s="1"/>
  <c r="R11" i="17"/>
  <c r="S11" i="17" s="1"/>
  <c r="C14" i="26" s="1"/>
  <c r="U10" i="17"/>
  <c r="B13" i="26" s="1"/>
  <c r="R10" i="17"/>
  <c r="S10" i="17"/>
  <c r="C13" i="26" s="1"/>
  <c r="U9" i="17"/>
  <c r="B11" i="26" s="1"/>
  <c r="R9" i="17"/>
  <c r="S9" i="17" s="1"/>
  <c r="C11" i="26" s="1"/>
  <c r="U7" i="17"/>
  <c r="B6" i="26"/>
  <c r="R7" i="17"/>
  <c r="S7" i="17" s="1"/>
  <c r="C6" i="26" s="1"/>
  <c r="U6" i="17"/>
  <c r="B122" i="26" s="1"/>
  <c r="R6" i="17"/>
  <c r="S6" i="17" s="1"/>
  <c r="C122" i="26" s="1"/>
  <c r="U5" i="17"/>
  <c r="B5" i="26" s="1"/>
  <c r="R5" i="17"/>
  <c r="S5" i="17"/>
  <c r="C5" i="26" s="1"/>
  <c r="U4" i="17"/>
  <c r="B12" i="26" s="1"/>
  <c r="R4" i="17"/>
  <c r="S4" i="17" s="1"/>
  <c r="C12" i="26" s="1"/>
  <c r="U152" i="15"/>
  <c r="B122" i="25" s="1"/>
  <c r="R152" i="15"/>
  <c r="S152" i="15" s="1"/>
  <c r="C122" i="25" s="1"/>
  <c r="D122" i="25" s="1"/>
  <c r="U151" i="15"/>
  <c r="B121" i="25" s="1"/>
  <c r="R151" i="15"/>
  <c r="S151" i="15" s="1"/>
  <c r="C121" i="25" s="1"/>
  <c r="U150" i="15"/>
  <c r="B120" i="25" s="1"/>
  <c r="R150" i="15"/>
  <c r="S150" i="15"/>
  <c r="C120" i="25" s="1"/>
  <c r="U149" i="15"/>
  <c r="B119" i="25" s="1"/>
  <c r="R149" i="15"/>
  <c r="S149" i="15" s="1"/>
  <c r="C119" i="25" s="1"/>
  <c r="U147" i="15"/>
  <c r="B47" i="25"/>
  <c r="R147" i="15"/>
  <c r="S147" i="15" s="1"/>
  <c r="C47" i="25" s="1"/>
  <c r="D47" i="25" s="1"/>
  <c r="U146" i="15"/>
  <c r="B46" i="25" s="1"/>
  <c r="R146" i="15"/>
  <c r="S146" i="15"/>
  <c r="C46" i="25" s="1"/>
  <c r="U145" i="15"/>
  <c r="B45" i="25"/>
  <c r="R145" i="15"/>
  <c r="S145" i="15" s="1"/>
  <c r="C45" i="25" s="1"/>
  <c r="D45" i="25" s="1"/>
  <c r="U144" i="15"/>
  <c r="B44" i="25" s="1"/>
  <c r="R144" i="15"/>
  <c r="S144" i="15" s="1"/>
  <c r="U142" i="15"/>
  <c r="B39" i="25" s="1"/>
  <c r="D39" i="25" s="1"/>
  <c r="R142" i="15"/>
  <c r="S142" i="15" s="1"/>
  <c r="C39" i="25" s="1"/>
  <c r="U141" i="15"/>
  <c r="B38" i="25" s="1"/>
  <c r="R141" i="15"/>
  <c r="S141" i="15" s="1"/>
  <c r="C38" i="25" s="1"/>
  <c r="U140" i="15"/>
  <c r="B37" i="25" s="1"/>
  <c r="R140" i="15"/>
  <c r="S140" i="15" s="1"/>
  <c r="C37" i="25" s="1"/>
  <c r="U139" i="15"/>
  <c r="B36" i="25" s="1"/>
  <c r="R139" i="15"/>
  <c r="S139" i="15" s="1"/>
  <c r="U137" i="15"/>
  <c r="B32" i="25"/>
  <c r="R137" i="15"/>
  <c r="S137" i="15" s="1"/>
  <c r="C32" i="25" s="1"/>
  <c r="D32" i="25" s="1"/>
  <c r="U136" i="15"/>
  <c r="B31" i="25" s="1"/>
  <c r="D31" i="25" s="1"/>
  <c r="R136" i="15"/>
  <c r="S136" i="15" s="1"/>
  <c r="C31" i="25" s="1"/>
  <c r="U135" i="15"/>
  <c r="B30" i="25" s="1"/>
  <c r="R135" i="15"/>
  <c r="S135" i="15" s="1"/>
  <c r="C30" i="25" s="1"/>
  <c r="U134" i="15"/>
  <c r="B29" i="25" s="1"/>
  <c r="R134" i="15"/>
  <c r="S134" i="15"/>
  <c r="U132" i="15"/>
  <c r="B25" i="25" s="1"/>
  <c r="D25" i="25" s="1"/>
  <c r="R132" i="15"/>
  <c r="S132" i="15" s="1"/>
  <c r="C25" i="25" s="1"/>
  <c r="U131" i="15"/>
  <c r="B24" i="25"/>
  <c r="R131" i="15"/>
  <c r="S131" i="15" s="1"/>
  <c r="C24" i="25" s="1"/>
  <c r="D24" i="25" s="1"/>
  <c r="U130" i="15"/>
  <c r="B23" i="25" s="1"/>
  <c r="R130" i="15"/>
  <c r="S130" i="15" s="1"/>
  <c r="C23" i="25" s="1"/>
  <c r="U129" i="15"/>
  <c r="B22" i="25" s="1"/>
  <c r="R129" i="15"/>
  <c r="S129" i="15" s="1"/>
  <c r="AB129" i="15" s="1"/>
  <c r="Y129" i="15" s="1"/>
  <c r="N29" i="8" s="1"/>
  <c r="U127" i="15"/>
  <c r="B20" i="25"/>
  <c r="R127" i="15"/>
  <c r="S127" i="15" s="1"/>
  <c r="C20" i="25" s="1"/>
  <c r="U126" i="15"/>
  <c r="B19" i="25" s="1"/>
  <c r="R126" i="15"/>
  <c r="S126" i="15" s="1"/>
  <c r="C19" i="25" s="1"/>
  <c r="U125" i="15"/>
  <c r="B18" i="25"/>
  <c r="R125" i="15"/>
  <c r="S125" i="15" s="1"/>
  <c r="C18" i="25" s="1"/>
  <c r="D18" i="25" s="1"/>
  <c r="U124" i="15"/>
  <c r="B17" i="25" s="1"/>
  <c r="R124" i="15"/>
  <c r="S124" i="15" s="1"/>
  <c r="C17" i="25" s="1"/>
  <c r="U122" i="15"/>
  <c r="B118" i="25"/>
  <c r="R122" i="15"/>
  <c r="S122" i="15" s="1"/>
  <c r="C118" i="25" s="1"/>
  <c r="U121" i="15"/>
  <c r="B117" i="25"/>
  <c r="R121" i="15"/>
  <c r="S121" i="15"/>
  <c r="C117" i="25" s="1"/>
  <c r="U120" i="15"/>
  <c r="B116" i="25" s="1"/>
  <c r="R120" i="15"/>
  <c r="S120" i="15" s="1"/>
  <c r="C116" i="25" s="1"/>
  <c r="U119" i="15"/>
  <c r="B115" i="25"/>
  <c r="R119" i="15"/>
  <c r="S119" i="15" s="1"/>
  <c r="C115" i="25" s="1"/>
  <c r="U117" i="15"/>
  <c r="B114" i="25"/>
  <c r="R117" i="15"/>
  <c r="S117" i="15"/>
  <c r="C114" i="25" s="1"/>
  <c r="U116" i="15"/>
  <c r="B113" i="25" s="1"/>
  <c r="R116" i="15"/>
  <c r="S116" i="15" s="1"/>
  <c r="C113" i="25" s="1"/>
  <c r="U115" i="15"/>
  <c r="B112" i="25"/>
  <c r="R115" i="15"/>
  <c r="S115" i="15"/>
  <c r="C112" i="25" s="1"/>
  <c r="U114" i="15"/>
  <c r="B111" i="25" s="1"/>
  <c r="D111" i="25" s="1"/>
  <c r="R114" i="15"/>
  <c r="S114" i="15" s="1"/>
  <c r="C111" i="25" s="1"/>
  <c r="U112" i="15"/>
  <c r="B110" i="25" s="1"/>
  <c r="R112" i="15"/>
  <c r="S112" i="15"/>
  <c r="C110" i="25" s="1"/>
  <c r="U111" i="15"/>
  <c r="B109" i="25" s="1"/>
  <c r="R111" i="15"/>
  <c r="S111" i="15"/>
  <c r="C109" i="25" s="1"/>
  <c r="U110" i="15"/>
  <c r="B108" i="25"/>
  <c r="R110" i="15"/>
  <c r="S110" i="15" s="1"/>
  <c r="C108" i="25" s="1"/>
  <c r="U109" i="15"/>
  <c r="B107" i="25"/>
  <c r="R109" i="15"/>
  <c r="S109" i="15" s="1"/>
  <c r="U107" i="15"/>
  <c r="B106" i="25" s="1"/>
  <c r="D106" i="25" s="1"/>
  <c r="R107" i="15"/>
  <c r="S107" i="15" s="1"/>
  <c r="C106" i="25" s="1"/>
  <c r="U106" i="15"/>
  <c r="B105" i="25" s="1"/>
  <c r="R106" i="15"/>
  <c r="S106" i="15" s="1"/>
  <c r="C105" i="25" s="1"/>
  <c r="U105" i="15"/>
  <c r="B104" i="25" s="1"/>
  <c r="R105" i="15"/>
  <c r="S105" i="15"/>
  <c r="C104" i="25" s="1"/>
  <c r="D104" i="25" s="1"/>
  <c r="U104" i="15"/>
  <c r="B103" i="25" s="1"/>
  <c r="D103" i="25" s="1"/>
  <c r="R104" i="15"/>
  <c r="S104" i="15" s="1"/>
  <c r="C103" i="25" s="1"/>
  <c r="U102" i="15"/>
  <c r="B102" i="25" s="1"/>
  <c r="R102" i="15"/>
  <c r="S102" i="15" s="1"/>
  <c r="C102" i="25" s="1"/>
  <c r="U101" i="15"/>
  <c r="B101" i="25" s="1"/>
  <c r="R101" i="15"/>
  <c r="S101" i="15" s="1"/>
  <c r="C101" i="25" s="1"/>
  <c r="U100" i="15"/>
  <c r="B100" i="25" s="1"/>
  <c r="R100" i="15"/>
  <c r="S100" i="15"/>
  <c r="C100" i="25" s="1"/>
  <c r="U99" i="15"/>
  <c r="B99" i="25"/>
  <c r="R99" i="15"/>
  <c r="S99" i="15" s="1"/>
  <c r="U97" i="15"/>
  <c r="B98" i="25"/>
  <c r="R97" i="15"/>
  <c r="S97" i="15" s="1"/>
  <c r="C98" i="25" s="1"/>
  <c r="U96" i="15"/>
  <c r="B97" i="25" s="1"/>
  <c r="R96" i="15"/>
  <c r="S96" i="15" s="1"/>
  <c r="C97" i="25" s="1"/>
  <c r="U95" i="15"/>
  <c r="B96" i="25" s="1"/>
  <c r="R95" i="15"/>
  <c r="S95" i="15"/>
  <c r="C96" i="25" s="1"/>
  <c r="U94" i="15"/>
  <c r="B95" i="25" s="1"/>
  <c r="R94" i="15"/>
  <c r="S94" i="15"/>
  <c r="AB94" i="15" s="1"/>
  <c r="Y94" i="15" s="1"/>
  <c r="N22" i="8" s="1"/>
  <c r="U92" i="15"/>
  <c r="B94" i="25" s="1"/>
  <c r="R92" i="15"/>
  <c r="S92" i="15" s="1"/>
  <c r="C94" i="25" s="1"/>
  <c r="U91" i="15"/>
  <c r="B93" i="25" s="1"/>
  <c r="R91" i="15"/>
  <c r="S91" i="15" s="1"/>
  <c r="C93" i="25" s="1"/>
  <c r="U90" i="15"/>
  <c r="B92" i="25" s="1"/>
  <c r="D92" i="25" s="1"/>
  <c r="R90" i="15"/>
  <c r="S90" i="15" s="1"/>
  <c r="C92" i="25" s="1"/>
  <c r="U89" i="15"/>
  <c r="B91" i="25" s="1"/>
  <c r="R89" i="15"/>
  <c r="S89" i="15" s="1"/>
  <c r="U87" i="15"/>
  <c r="B90" i="25"/>
  <c r="R87" i="15"/>
  <c r="S87" i="15" s="1"/>
  <c r="C90" i="25" s="1"/>
  <c r="U86" i="15"/>
  <c r="B89" i="25" s="1"/>
  <c r="R86" i="15"/>
  <c r="S86" i="15" s="1"/>
  <c r="C89" i="25" s="1"/>
  <c r="U85" i="15"/>
  <c r="B88" i="25" s="1"/>
  <c r="R85" i="15"/>
  <c r="S85" i="15" s="1"/>
  <c r="C88" i="25" s="1"/>
  <c r="U84" i="15"/>
  <c r="B87" i="25" s="1"/>
  <c r="R84" i="15"/>
  <c r="S84" i="15" s="1"/>
  <c r="C87" i="25" s="1"/>
  <c r="U82" i="15"/>
  <c r="B86" i="25"/>
  <c r="R82" i="15"/>
  <c r="S82" i="15" s="1"/>
  <c r="C86" i="25" s="1"/>
  <c r="U81" i="15"/>
  <c r="B85" i="25"/>
  <c r="R81" i="15"/>
  <c r="S81" i="15"/>
  <c r="C85" i="25" s="1"/>
  <c r="D85" i="25" s="1"/>
  <c r="U80" i="15"/>
  <c r="B84" i="25" s="1"/>
  <c r="R80" i="15"/>
  <c r="S80" i="15" s="1"/>
  <c r="C84" i="25" s="1"/>
  <c r="U79" i="15"/>
  <c r="B83" i="25" s="1"/>
  <c r="D83" i="25" s="1"/>
  <c r="R79" i="15"/>
  <c r="S79" i="15" s="1"/>
  <c r="C83" i="25" s="1"/>
  <c r="U77" i="15"/>
  <c r="B82" i="25" s="1"/>
  <c r="R77" i="15"/>
  <c r="S77" i="15"/>
  <c r="C82" i="25" s="1"/>
  <c r="U76" i="15"/>
  <c r="B81" i="25"/>
  <c r="R76" i="15"/>
  <c r="S76" i="15" s="1"/>
  <c r="C81" i="25" s="1"/>
  <c r="U75" i="15"/>
  <c r="B80" i="25"/>
  <c r="R75" i="15"/>
  <c r="S75" i="15" s="1"/>
  <c r="U74" i="15"/>
  <c r="B79" i="25" s="1"/>
  <c r="D79" i="25" s="1"/>
  <c r="R74" i="15"/>
  <c r="S74" i="15" s="1"/>
  <c r="C79" i="25" s="1"/>
  <c r="U72" i="15"/>
  <c r="B78" i="25" s="1"/>
  <c r="R72" i="15"/>
  <c r="S72" i="15" s="1"/>
  <c r="U71" i="15"/>
  <c r="B77" i="25" s="1"/>
  <c r="R71" i="15"/>
  <c r="S71" i="15"/>
  <c r="C77" i="25" s="1"/>
  <c r="U70" i="15"/>
  <c r="B76" i="25" s="1"/>
  <c r="R70" i="15"/>
  <c r="S70" i="15" s="1"/>
  <c r="C76" i="25" s="1"/>
  <c r="U69" i="15"/>
  <c r="B75" i="25" s="1"/>
  <c r="R69" i="15"/>
  <c r="S69" i="15"/>
  <c r="C75" i="25" s="1"/>
  <c r="U67" i="15"/>
  <c r="B74" i="25" s="1"/>
  <c r="R67" i="15"/>
  <c r="S67" i="15" s="1"/>
  <c r="C74" i="25" s="1"/>
  <c r="U66" i="15"/>
  <c r="B73" i="25" s="1"/>
  <c r="R66" i="15"/>
  <c r="S66" i="15" s="1"/>
  <c r="C73" i="25" s="1"/>
  <c r="U65" i="15"/>
  <c r="B72" i="25"/>
  <c r="R65" i="15"/>
  <c r="S65" i="15" s="1"/>
  <c r="U64" i="15"/>
  <c r="B71" i="25"/>
  <c r="R64" i="15"/>
  <c r="S64" i="15" s="1"/>
  <c r="C71" i="25" s="1"/>
  <c r="U62" i="15"/>
  <c r="B70" i="25" s="1"/>
  <c r="R62" i="15"/>
  <c r="S62" i="15" s="1"/>
  <c r="U61" i="15"/>
  <c r="B69" i="25" s="1"/>
  <c r="R61" i="15"/>
  <c r="S61" i="15" s="1"/>
  <c r="C69" i="25" s="1"/>
  <c r="U60" i="15"/>
  <c r="B68" i="25" s="1"/>
  <c r="R60" i="15"/>
  <c r="S60" i="15"/>
  <c r="C68" i="25" s="1"/>
  <c r="U59" i="15"/>
  <c r="B67" i="25" s="1"/>
  <c r="R59" i="15"/>
  <c r="S59" i="15" s="1"/>
  <c r="C67" i="25" s="1"/>
  <c r="U57" i="15"/>
  <c r="B66" i="25" s="1"/>
  <c r="R57" i="15"/>
  <c r="S57" i="15" s="1"/>
  <c r="C66" i="25" s="1"/>
  <c r="U56" i="15"/>
  <c r="B65" i="25" s="1"/>
  <c r="R56" i="15"/>
  <c r="S56" i="15" s="1"/>
  <c r="C65" i="25" s="1"/>
  <c r="U55" i="15"/>
  <c r="B64" i="25" s="1"/>
  <c r="R55" i="15"/>
  <c r="S55" i="15"/>
  <c r="C64" i="25" s="1"/>
  <c r="U54" i="15"/>
  <c r="B63" i="25" s="1"/>
  <c r="R54" i="15"/>
  <c r="S54" i="15"/>
  <c r="C63" i="25" s="1"/>
  <c r="D63" i="25" s="1"/>
  <c r="U52" i="15"/>
  <c r="B62" i="25" s="1"/>
  <c r="R52" i="15"/>
  <c r="S52" i="15" s="1"/>
  <c r="C62" i="25" s="1"/>
  <c r="U51" i="15"/>
  <c r="B61" i="25" s="1"/>
  <c r="R51" i="15"/>
  <c r="S51" i="15" s="1"/>
  <c r="C61" i="25" s="1"/>
  <c r="U50" i="15"/>
  <c r="B60" i="25" s="1"/>
  <c r="R50" i="15"/>
  <c r="S50" i="15" s="1"/>
  <c r="U49" i="15"/>
  <c r="B59" i="25" s="1"/>
  <c r="R49" i="15"/>
  <c r="S49" i="15"/>
  <c r="C59" i="25" s="1"/>
  <c r="D59" i="25" s="1"/>
  <c r="U47" i="15"/>
  <c r="B58" i="25" s="1"/>
  <c r="R47" i="15"/>
  <c r="S47" i="15" s="1"/>
  <c r="C58" i="25" s="1"/>
  <c r="U46" i="15"/>
  <c r="B57" i="25" s="1"/>
  <c r="D57" i="25" s="1"/>
  <c r="R46" i="15"/>
  <c r="S46" i="15" s="1"/>
  <c r="C57" i="25" s="1"/>
  <c r="U45" i="15"/>
  <c r="B4" i="25" s="1"/>
  <c r="R45" i="15"/>
  <c r="S45" i="15" s="1"/>
  <c r="C4" i="25" s="1"/>
  <c r="U44" i="15"/>
  <c r="B13" i="25" s="1"/>
  <c r="R44" i="15"/>
  <c r="S44" i="15" s="1"/>
  <c r="C13" i="25" s="1"/>
  <c r="U42" i="15"/>
  <c r="B56" i="25" s="1"/>
  <c r="R42" i="15"/>
  <c r="S42" i="15" s="1"/>
  <c r="C56" i="25" s="1"/>
  <c r="U41" i="15"/>
  <c r="B55" i="25" s="1"/>
  <c r="R41" i="15"/>
  <c r="S41" i="15" s="1"/>
  <c r="C55" i="25" s="1"/>
  <c r="U40" i="15"/>
  <c r="B54" i="25" s="1"/>
  <c r="R40" i="15"/>
  <c r="S40" i="15" s="1"/>
  <c r="C54" i="25" s="1"/>
  <c r="U39" i="15"/>
  <c r="B8" i="25" s="1"/>
  <c r="R39" i="15"/>
  <c r="S39" i="15" s="1"/>
  <c r="U37" i="15"/>
  <c r="B53" i="25" s="1"/>
  <c r="R37" i="15"/>
  <c r="S37" i="15" s="1"/>
  <c r="C53" i="25" s="1"/>
  <c r="U36" i="15"/>
  <c r="B52" i="25" s="1"/>
  <c r="R36" i="15"/>
  <c r="S36" i="15" s="1"/>
  <c r="C52" i="25" s="1"/>
  <c r="U35" i="15"/>
  <c r="B51" i="25" s="1"/>
  <c r="R35" i="15"/>
  <c r="S35" i="15" s="1"/>
  <c r="C51" i="25" s="1"/>
  <c r="U34" i="15"/>
  <c r="B7" i="25" s="1"/>
  <c r="R34" i="15"/>
  <c r="S34" i="15" s="1"/>
  <c r="C7" i="25" s="1"/>
  <c r="U32" i="15"/>
  <c r="B50" i="25" s="1"/>
  <c r="R32" i="15"/>
  <c r="S32" i="15" s="1"/>
  <c r="C50" i="25" s="1"/>
  <c r="U31" i="15"/>
  <c r="B49" i="25" s="1"/>
  <c r="R31" i="15"/>
  <c r="S31" i="15" s="1"/>
  <c r="C49" i="25" s="1"/>
  <c r="D49" i="25" s="1"/>
  <c r="U30" i="15"/>
  <c r="B48" i="25" s="1"/>
  <c r="R30" i="15"/>
  <c r="S30" i="15" s="1"/>
  <c r="U29" i="15"/>
  <c r="B14" i="25" s="1"/>
  <c r="R29" i="15"/>
  <c r="S29" i="15"/>
  <c r="C14" i="25" s="1"/>
  <c r="U27" i="15"/>
  <c r="B43" i="25" s="1"/>
  <c r="R27" i="15"/>
  <c r="S27" i="15" s="1"/>
  <c r="C43" i="25" s="1"/>
  <c r="U26" i="15"/>
  <c r="B42" i="25" s="1"/>
  <c r="R26" i="15"/>
  <c r="S26" i="15" s="1"/>
  <c r="C42" i="25" s="1"/>
  <c r="U25" i="15"/>
  <c r="B41" i="25" s="1"/>
  <c r="R25" i="15"/>
  <c r="S25" i="15" s="1"/>
  <c r="U24" i="15"/>
  <c r="B40" i="25"/>
  <c r="R24" i="15"/>
  <c r="S24" i="15" s="1"/>
  <c r="C40" i="25" s="1"/>
  <c r="U22" i="15"/>
  <c r="B35" i="25" s="1"/>
  <c r="R22" i="15"/>
  <c r="S22" i="15" s="1"/>
  <c r="U21" i="15"/>
  <c r="B34" i="25" s="1"/>
  <c r="R21" i="15"/>
  <c r="S21" i="15" s="1"/>
  <c r="C34" i="25" s="1"/>
  <c r="U20" i="15"/>
  <c r="B33" i="25" s="1"/>
  <c r="R20" i="15"/>
  <c r="S20" i="15" s="1"/>
  <c r="C33" i="25" s="1"/>
  <c r="U19" i="15"/>
  <c r="B16" i="25"/>
  <c r="R19" i="15"/>
  <c r="S19" i="15" s="1"/>
  <c r="C16" i="25" s="1"/>
  <c r="U17" i="15"/>
  <c r="B28" i="25"/>
  <c r="R17" i="15"/>
  <c r="S17" i="15" s="1"/>
  <c r="C28" i="25" s="1"/>
  <c r="D28" i="25" s="1"/>
  <c r="U16" i="15"/>
  <c r="B27" i="25" s="1"/>
  <c r="R16" i="15"/>
  <c r="S16" i="15" s="1"/>
  <c r="C27" i="25" s="1"/>
  <c r="U15" i="15"/>
  <c r="B26" i="25" s="1"/>
  <c r="R15" i="15"/>
  <c r="S15" i="15" s="1"/>
  <c r="C26" i="25" s="1"/>
  <c r="U14" i="15"/>
  <c r="B12" i="25" s="1"/>
  <c r="R14" i="15"/>
  <c r="S14" i="15" s="1"/>
  <c r="U12" i="15"/>
  <c r="B21" i="25" s="1"/>
  <c r="R12" i="15"/>
  <c r="S12" i="15" s="1"/>
  <c r="C21" i="25" s="1"/>
  <c r="U11" i="15"/>
  <c r="B3" i="25" s="1"/>
  <c r="R11" i="15"/>
  <c r="S11" i="15" s="1"/>
  <c r="C3" i="25" s="1"/>
  <c r="U10" i="15"/>
  <c r="B15" i="25" s="1"/>
  <c r="R10" i="15"/>
  <c r="S10" i="15" s="1"/>
  <c r="U9" i="15"/>
  <c r="B9" i="25" s="1"/>
  <c r="R9" i="15"/>
  <c r="S9" i="15" s="1"/>
  <c r="C9" i="25" s="1"/>
  <c r="U7" i="15"/>
  <c r="B11" i="25" s="1"/>
  <c r="R7" i="15"/>
  <c r="S7" i="15" s="1"/>
  <c r="C11" i="25" s="1"/>
  <c r="U6" i="15"/>
  <c r="B10" i="25" s="1"/>
  <c r="R6" i="15"/>
  <c r="S6" i="15" s="1"/>
  <c r="C10" i="25" s="1"/>
  <c r="U5" i="15"/>
  <c r="B6" i="25" s="1"/>
  <c r="R5" i="15"/>
  <c r="S5" i="15" s="1"/>
  <c r="C6" i="25" s="1"/>
  <c r="U4" i="15"/>
  <c r="B5" i="25" s="1"/>
  <c r="R4" i="15"/>
  <c r="S4" i="15" s="1"/>
  <c r="C5" i="25" s="1"/>
  <c r="U152" i="13"/>
  <c r="B122" i="24" s="1"/>
  <c r="R152" i="13"/>
  <c r="S152" i="13" s="1"/>
  <c r="C122" i="24" s="1"/>
  <c r="U151" i="13"/>
  <c r="B121" i="24" s="1"/>
  <c r="R151" i="13"/>
  <c r="S151" i="13" s="1"/>
  <c r="U150" i="13"/>
  <c r="B120" i="24" s="1"/>
  <c r="R150" i="13"/>
  <c r="S150" i="13"/>
  <c r="C120" i="24" s="1"/>
  <c r="U149" i="13"/>
  <c r="B119" i="24" s="1"/>
  <c r="R149" i="13"/>
  <c r="S149" i="13" s="1"/>
  <c r="C119" i="24" s="1"/>
  <c r="U147" i="13"/>
  <c r="B42" i="24" s="1"/>
  <c r="D42" i="24" s="1"/>
  <c r="R147" i="13"/>
  <c r="S147" i="13"/>
  <c r="C42" i="24" s="1"/>
  <c r="U146" i="13"/>
  <c r="B41" i="24" s="1"/>
  <c r="D41" i="24" s="1"/>
  <c r="R146" i="13"/>
  <c r="S146" i="13" s="1"/>
  <c r="C41" i="24" s="1"/>
  <c r="U145" i="13"/>
  <c r="B40" i="24"/>
  <c r="D40" i="24" s="1"/>
  <c r="R145" i="13"/>
  <c r="S145" i="13" s="1"/>
  <c r="C40" i="24" s="1"/>
  <c r="U144" i="13"/>
  <c r="B39" i="24" s="1"/>
  <c r="R144" i="13"/>
  <c r="S144" i="13" s="1"/>
  <c r="C39" i="24" s="1"/>
  <c r="U142" i="13"/>
  <c r="B34" i="24" s="1"/>
  <c r="R142" i="13"/>
  <c r="S142" i="13" s="1"/>
  <c r="C34" i="24" s="1"/>
  <c r="U141" i="13"/>
  <c r="B33" i="24" s="1"/>
  <c r="R141" i="13"/>
  <c r="S141" i="13"/>
  <c r="C33" i="24" s="1"/>
  <c r="U140" i="13"/>
  <c r="B32" i="24" s="1"/>
  <c r="R140" i="13"/>
  <c r="S140" i="13" s="1"/>
  <c r="C32" i="24" s="1"/>
  <c r="U139" i="13"/>
  <c r="B31" i="24"/>
  <c r="R139" i="13"/>
  <c r="S139" i="13" s="1"/>
  <c r="C31" i="24" s="1"/>
  <c r="U137" i="13"/>
  <c r="B28" i="24" s="1"/>
  <c r="R137" i="13"/>
  <c r="S137" i="13" s="1"/>
  <c r="U136" i="13"/>
  <c r="B27" i="24" s="1"/>
  <c r="R136" i="13"/>
  <c r="S136" i="13" s="1"/>
  <c r="C27" i="24" s="1"/>
  <c r="U135" i="13"/>
  <c r="B26" i="24" s="1"/>
  <c r="D26" i="24" s="1"/>
  <c r="R135" i="13"/>
  <c r="S135" i="13" s="1"/>
  <c r="C26" i="24" s="1"/>
  <c r="U134" i="13"/>
  <c r="B25" i="24" s="1"/>
  <c r="R134" i="13"/>
  <c r="S134" i="13" s="1"/>
  <c r="C25" i="24" s="1"/>
  <c r="U132" i="13"/>
  <c r="B21" i="24" s="1"/>
  <c r="R132" i="13"/>
  <c r="S132" i="13"/>
  <c r="C21" i="24" s="1"/>
  <c r="U131" i="13"/>
  <c r="B20" i="24" s="1"/>
  <c r="R131" i="13"/>
  <c r="S131" i="13" s="1"/>
  <c r="C20" i="24" s="1"/>
  <c r="U130" i="13"/>
  <c r="B19" i="24"/>
  <c r="R130" i="13"/>
  <c r="S130" i="13" s="1"/>
  <c r="U129" i="13"/>
  <c r="B18" i="24"/>
  <c r="R129" i="13"/>
  <c r="S129" i="13" s="1"/>
  <c r="C18" i="24" s="1"/>
  <c r="U127" i="13"/>
  <c r="B13" i="24"/>
  <c r="R127" i="13"/>
  <c r="S127" i="13"/>
  <c r="C13" i="24" s="1"/>
  <c r="U126" i="13"/>
  <c r="B12" i="24" s="1"/>
  <c r="R126" i="13"/>
  <c r="S126" i="13" s="1"/>
  <c r="C12" i="24" s="1"/>
  <c r="U125" i="13"/>
  <c r="B11" i="24" s="1"/>
  <c r="R125" i="13"/>
  <c r="S125" i="13" s="1"/>
  <c r="C11" i="24" s="1"/>
  <c r="U124" i="13"/>
  <c r="B10" i="24" s="1"/>
  <c r="R124" i="13"/>
  <c r="S124" i="13" s="1"/>
  <c r="C10" i="24" s="1"/>
  <c r="R4" i="1"/>
  <c r="S4" i="1" s="1"/>
  <c r="AB4" i="1" s="1"/>
  <c r="Y4" i="1" s="1"/>
  <c r="E4" i="8" s="1"/>
  <c r="D60" i="27"/>
  <c r="D62" i="27"/>
  <c r="D64" i="27"/>
  <c r="D69" i="27"/>
  <c r="D71" i="27"/>
  <c r="D73" i="27"/>
  <c r="D77" i="27"/>
  <c r="D79" i="27"/>
  <c r="D81" i="27"/>
  <c r="D83" i="27"/>
  <c r="D87" i="27"/>
  <c r="D89" i="27"/>
  <c r="D91" i="27"/>
  <c r="D93" i="27"/>
  <c r="D95" i="27"/>
  <c r="D97" i="27"/>
  <c r="D101" i="27"/>
  <c r="D103" i="27"/>
  <c r="D105" i="27"/>
  <c r="D107" i="27"/>
  <c r="D109" i="27"/>
  <c r="D111" i="27"/>
  <c r="D113" i="27"/>
  <c r="D115" i="27"/>
  <c r="D117" i="27"/>
  <c r="D119" i="27"/>
  <c r="D121" i="27"/>
  <c r="D36" i="27"/>
  <c r="D38" i="27"/>
  <c r="D40" i="27"/>
  <c r="D42" i="27"/>
  <c r="D47" i="27"/>
  <c r="D49" i="27"/>
  <c r="D53" i="27"/>
  <c r="D58" i="27"/>
  <c r="D112" i="25"/>
  <c r="D20" i="25"/>
  <c r="D36" i="26"/>
  <c r="D52" i="26"/>
  <c r="D59" i="26"/>
  <c r="D67" i="26"/>
  <c r="D91" i="26"/>
  <c r="D101" i="26"/>
  <c r="D107" i="26"/>
  <c r="D111" i="26"/>
  <c r="D115" i="26"/>
  <c r="D119" i="26"/>
  <c r="D121" i="26"/>
  <c r="D8" i="26"/>
  <c r="D17" i="26"/>
  <c r="D19" i="26"/>
  <c r="D25" i="26"/>
  <c r="D32" i="26"/>
  <c r="D34" i="26"/>
  <c r="D40" i="26"/>
  <c r="D48" i="26"/>
  <c r="D50" i="26"/>
  <c r="D117" i="25"/>
  <c r="D46" i="27"/>
  <c r="D61" i="27"/>
  <c r="D63" i="27"/>
  <c r="D67" i="27"/>
  <c r="D72" i="27"/>
  <c r="D84" i="27"/>
  <c r="D55" i="27"/>
  <c r="D70" i="27"/>
  <c r="D23" i="27"/>
  <c r="D14" i="27"/>
  <c r="D65" i="27"/>
  <c r="D68" i="27"/>
  <c r="D74" i="27"/>
  <c r="D76" i="27"/>
  <c r="D78" i="27"/>
  <c r="D80" i="27"/>
  <c r="D82" i="27"/>
  <c r="D86" i="27"/>
  <c r="D88" i="27"/>
  <c r="D90" i="27"/>
  <c r="D92" i="27"/>
  <c r="D94" i="27"/>
  <c r="D96" i="27"/>
  <c r="D98" i="27"/>
  <c r="D100" i="27"/>
  <c r="D102" i="27"/>
  <c r="D104" i="27"/>
  <c r="D106" i="27"/>
  <c r="D108" i="27"/>
  <c r="D110" i="27"/>
  <c r="D112" i="27"/>
  <c r="D114" i="27"/>
  <c r="D116" i="27"/>
  <c r="D118" i="27"/>
  <c r="D120" i="27"/>
  <c r="D122" i="27"/>
  <c r="D35" i="27"/>
  <c r="D37" i="27"/>
  <c r="D39" i="27"/>
  <c r="D41" i="27"/>
  <c r="D43" i="27"/>
  <c r="D45" i="27"/>
  <c r="D48" i="27"/>
  <c r="D50" i="27"/>
  <c r="D52" i="27"/>
  <c r="D54" i="27"/>
  <c r="D57" i="27"/>
  <c r="D59" i="27"/>
  <c r="D102" i="26"/>
  <c r="D104" i="26"/>
  <c r="D106" i="26"/>
  <c r="D110" i="26"/>
  <c r="D116" i="26"/>
  <c r="D118" i="26"/>
  <c r="D120" i="26"/>
  <c r="D7" i="26"/>
  <c r="D9" i="26"/>
  <c r="D16" i="26"/>
  <c r="D18" i="26"/>
  <c r="D24" i="26"/>
  <c r="D26" i="26"/>
  <c r="D31" i="26"/>
  <c r="D39" i="26"/>
  <c r="D41" i="26"/>
  <c r="D47" i="26"/>
  <c r="D49" i="26"/>
  <c r="C44" i="25"/>
  <c r="D44" i="25" s="1"/>
  <c r="AB144" i="19"/>
  <c r="Y144" i="19" s="1"/>
  <c r="R32" i="8" s="1"/>
  <c r="C51" i="27"/>
  <c r="D51" i="27" s="1"/>
  <c r="D71" i="25"/>
  <c r="AB79" i="15"/>
  <c r="Y79" i="15" s="1"/>
  <c r="N19" i="8" s="1"/>
  <c r="D87" i="25"/>
  <c r="AB104" i="15"/>
  <c r="Y104" i="15" s="1"/>
  <c r="N24" i="8" s="1"/>
  <c r="AB109" i="15"/>
  <c r="Y109" i="15" s="1"/>
  <c r="N25" i="8" s="1"/>
  <c r="C107" i="25"/>
  <c r="D107" i="25"/>
  <c r="AB114" i="15"/>
  <c r="Y114" i="15" s="1"/>
  <c r="N26" i="8" s="1"/>
  <c r="AB119" i="15"/>
  <c r="Y119" i="15" s="1"/>
  <c r="N27" i="8" s="1"/>
  <c r="D115" i="25"/>
  <c r="AB124" i="15"/>
  <c r="Y124" i="15" s="1"/>
  <c r="N28" i="8" s="1"/>
  <c r="D17" i="25"/>
  <c r="C29" i="25"/>
  <c r="D29" i="25" s="1"/>
  <c r="AB139" i="15"/>
  <c r="Y139" i="15" s="1"/>
  <c r="N31" i="8" s="1"/>
  <c r="C36" i="25"/>
  <c r="D36" i="25" s="1"/>
  <c r="AB149" i="19"/>
  <c r="Y149" i="19" s="1"/>
  <c r="R33" i="8" s="1"/>
  <c r="C56" i="27"/>
  <c r="D56" i="27" s="1"/>
  <c r="AB9" i="19"/>
  <c r="Y9" i="19" s="1"/>
  <c r="R5" i="8" s="1"/>
  <c r="AB29" i="19"/>
  <c r="Y29" i="19" s="1"/>
  <c r="R9" i="8" s="1"/>
  <c r="AB44" i="19"/>
  <c r="Y44" i="19" s="1"/>
  <c r="R12" i="8" s="1"/>
  <c r="AB54" i="19"/>
  <c r="Y54" i="19" s="1"/>
  <c r="R14" i="8" s="1"/>
  <c r="AB59" i="19"/>
  <c r="Y59" i="19" s="1"/>
  <c r="R15" i="8" s="1"/>
  <c r="AB74" i="19"/>
  <c r="Y74" i="19" s="1"/>
  <c r="R18" i="8" s="1"/>
  <c r="AB79" i="19"/>
  <c r="Y79" i="19" s="1"/>
  <c r="R19" i="8" s="1"/>
  <c r="AB84" i="19"/>
  <c r="Y84" i="19" s="1"/>
  <c r="R20" i="8" s="1"/>
  <c r="AB89" i="19"/>
  <c r="Y89" i="19" s="1"/>
  <c r="R21" i="8" s="1"/>
  <c r="AB94" i="19"/>
  <c r="Y94" i="19" s="1"/>
  <c r="R22" i="8" s="1"/>
  <c r="AB9" i="17"/>
  <c r="Y9" i="17" s="1"/>
  <c r="P5" i="8" s="1"/>
  <c r="AB34" i="17"/>
  <c r="Y34" i="17" s="1"/>
  <c r="P10" i="8" s="1"/>
  <c r="AB39" i="17"/>
  <c r="Y39" i="17"/>
  <c r="P11" i="8" s="1"/>
  <c r="AB44" i="17"/>
  <c r="Y44" i="17"/>
  <c r="P12" i="8" s="1"/>
  <c r="AB54" i="17"/>
  <c r="Y54" i="17" s="1"/>
  <c r="P14" i="8" s="1"/>
  <c r="AB74" i="17"/>
  <c r="Y74" i="17" s="1"/>
  <c r="P18" i="8" s="1"/>
  <c r="AB84" i="17"/>
  <c r="Y84" i="17" s="1"/>
  <c r="P20" i="8" s="1"/>
  <c r="AB89" i="17"/>
  <c r="Y89" i="17" s="1"/>
  <c r="P21" i="8" s="1"/>
  <c r="AB99" i="17"/>
  <c r="Y99" i="17" s="1"/>
  <c r="P23" i="8" s="1"/>
  <c r="AB104" i="17"/>
  <c r="Y104" i="17"/>
  <c r="P24" i="8"/>
  <c r="AB109" i="17"/>
  <c r="Y109" i="17" s="1"/>
  <c r="P25" i="8" s="1"/>
  <c r="AB114" i="17"/>
  <c r="Y114" i="17"/>
  <c r="P26" i="8" s="1"/>
  <c r="AB119" i="17"/>
  <c r="Y119" i="17"/>
  <c r="P27" i="8" s="1"/>
  <c r="AB124" i="17"/>
  <c r="Y124" i="17" s="1"/>
  <c r="P28" i="8" s="1"/>
  <c r="AB129" i="17"/>
  <c r="Y129" i="17" s="1"/>
  <c r="P29" i="8" s="1"/>
  <c r="AB134" i="17"/>
  <c r="Y134" i="17" s="1"/>
  <c r="P30" i="8" s="1"/>
  <c r="AB144" i="17"/>
  <c r="Y144" i="17" s="1"/>
  <c r="P32" i="8" s="1"/>
  <c r="AB149" i="17"/>
  <c r="Y149" i="17" s="1"/>
  <c r="P33" i="8" s="1"/>
  <c r="AB99" i="19"/>
  <c r="Y99" i="19" s="1"/>
  <c r="R23" i="8" s="1"/>
  <c r="AB104" i="19"/>
  <c r="Y104" i="19" s="1"/>
  <c r="R24" i="8" s="1"/>
  <c r="AB109" i="19"/>
  <c r="Y109" i="19" s="1"/>
  <c r="R25" i="8" s="1"/>
  <c r="AB114" i="19"/>
  <c r="Y114" i="19"/>
  <c r="R26" i="8" s="1"/>
  <c r="AB119" i="19"/>
  <c r="Y119" i="19" s="1"/>
  <c r="R27" i="8" s="1"/>
  <c r="AB124" i="19"/>
  <c r="Y124" i="19" s="1"/>
  <c r="R28" i="8" s="1"/>
  <c r="AB129" i="19"/>
  <c r="Y129" i="19"/>
  <c r="R29" i="8" s="1"/>
  <c r="AB134" i="19"/>
  <c r="Y134" i="19" s="1"/>
  <c r="R30" i="8" s="1"/>
  <c r="AB139" i="19"/>
  <c r="Y139" i="19" s="1"/>
  <c r="R31" i="8" s="1"/>
  <c r="S24" i="17"/>
  <c r="AB24" i="17" s="1"/>
  <c r="Y24" i="17" s="1"/>
  <c r="P8" i="8" s="1"/>
  <c r="AB144" i="13"/>
  <c r="Y144" i="13" s="1"/>
  <c r="K32" i="8" s="1"/>
  <c r="C20" i="21"/>
  <c r="R35" i="1"/>
  <c r="R36" i="1"/>
  <c r="S36" i="1" s="1"/>
  <c r="R37" i="1"/>
  <c r="R39" i="1"/>
  <c r="R40" i="1"/>
  <c r="R41" i="1"/>
  <c r="S41" i="1" s="1"/>
  <c r="C60" i="21" s="1"/>
  <c r="R42" i="1"/>
  <c r="R44" i="1"/>
  <c r="R45" i="1"/>
  <c r="R46" i="1"/>
  <c r="S46" i="1" s="1"/>
  <c r="C62" i="21" s="1"/>
  <c r="R47" i="1"/>
  <c r="R49" i="1"/>
  <c r="R50" i="1"/>
  <c r="R51" i="1"/>
  <c r="S51" i="1" s="1"/>
  <c r="C65" i="21" s="1"/>
  <c r="R52" i="1"/>
  <c r="R54" i="1"/>
  <c r="S54" i="1" s="1"/>
  <c r="R55" i="1"/>
  <c r="S55" i="1" s="1"/>
  <c r="C68" i="21" s="1"/>
  <c r="D68" i="21" s="1"/>
  <c r="R56" i="1"/>
  <c r="R57" i="1"/>
  <c r="R59" i="1"/>
  <c r="R60" i="1"/>
  <c r="R61" i="1"/>
  <c r="S61" i="1" s="1"/>
  <c r="R62" i="1"/>
  <c r="R64" i="1"/>
  <c r="R65" i="1"/>
  <c r="R66" i="1"/>
  <c r="R67" i="1"/>
  <c r="S67" i="1"/>
  <c r="C78" i="21"/>
  <c r="R69" i="1"/>
  <c r="R70" i="1"/>
  <c r="R71" i="1"/>
  <c r="S71" i="1" s="1"/>
  <c r="C81" i="21" s="1"/>
  <c r="R72" i="1"/>
  <c r="R74" i="1"/>
  <c r="S74" i="1" s="1"/>
  <c r="R75" i="1"/>
  <c r="S75" i="1" s="1"/>
  <c r="C84" i="21" s="1"/>
  <c r="R76" i="1"/>
  <c r="S76" i="1"/>
  <c r="C85" i="21" s="1"/>
  <c r="R77" i="1"/>
  <c r="R79" i="1"/>
  <c r="R80" i="1"/>
  <c r="R81" i="1"/>
  <c r="R82" i="1"/>
  <c r="R84" i="1"/>
  <c r="R85" i="1"/>
  <c r="S85" i="1" s="1"/>
  <c r="AB84" i="1" s="1"/>
  <c r="Y84" i="1" s="1"/>
  <c r="E20" i="8" s="1"/>
  <c r="R86" i="1"/>
  <c r="R87" i="1"/>
  <c r="S87" i="1" s="1"/>
  <c r="C94" i="21" s="1"/>
  <c r="D94" i="21" s="1"/>
  <c r="R89" i="1"/>
  <c r="S89" i="1" s="1"/>
  <c r="R90" i="1"/>
  <c r="R91" i="1"/>
  <c r="S91" i="1" s="1"/>
  <c r="C97" i="21" s="1"/>
  <c r="D97" i="21" s="1"/>
  <c r="R92" i="1"/>
  <c r="R94" i="1"/>
  <c r="S94" i="1" s="1"/>
  <c r="R95" i="1"/>
  <c r="R96" i="1"/>
  <c r="R97" i="1"/>
  <c r="S97" i="1" s="1"/>
  <c r="C102" i="21" s="1"/>
  <c r="D102" i="21" s="1"/>
  <c r="R99" i="1"/>
  <c r="R100" i="1"/>
  <c r="S100" i="1" s="1"/>
  <c r="R101" i="1"/>
  <c r="S101" i="1" s="1"/>
  <c r="C105" i="21" s="1"/>
  <c r="R102" i="1"/>
  <c r="R104" i="1"/>
  <c r="S104" i="1" s="1"/>
  <c r="C107" i="21" s="1"/>
  <c r="D107" i="21" s="1"/>
  <c r="R105" i="1"/>
  <c r="R106" i="1"/>
  <c r="S106" i="1" s="1"/>
  <c r="R107" i="1"/>
  <c r="S107" i="1" s="1"/>
  <c r="C110" i="21" s="1"/>
  <c r="D110" i="21" s="1"/>
  <c r="R109" i="1"/>
  <c r="R110" i="1"/>
  <c r="R111" i="1"/>
  <c r="S111" i="1" s="1"/>
  <c r="C113" i="21" s="1"/>
  <c r="D113" i="21" s="1"/>
  <c r="R112" i="1"/>
  <c r="R114" i="1"/>
  <c r="S114" i="1" s="1"/>
  <c r="R115" i="1"/>
  <c r="R116" i="1"/>
  <c r="S116" i="1"/>
  <c r="C117" i="21" s="1"/>
  <c r="R117" i="1"/>
  <c r="S117" i="1" s="1"/>
  <c r="C118" i="21" s="1"/>
  <c r="D118" i="21" s="1"/>
  <c r="R119" i="1"/>
  <c r="R120" i="1"/>
  <c r="S120" i="1" s="1"/>
  <c r="C120" i="21" s="1"/>
  <c r="R121" i="1"/>
  <c r="R122" i="1"/>
  <c r="R124" i="1"/>
  <c r="S124" i="1"/>
  <c r="R125" i="1"/>
  <c r="R126" i="1"/>
  <c r="S126" i="1" s="1"/>
  <c r="C23" i="21" s="1"/>
  <c r="D23" i="21" s="1"/>
  <c r="R127" i="1"/>
  <c r="S127" i="1" s="1"/>
  <c r="C24" i="21" s="1"/>
  <c r="D24" i="21" s="1"/>
  <c r="R129" i="1"/>
  <c r="R130" i="1"/>
  <c r="R131" i="1"/>
  <c r="S131" i="1" s="1"/>
  <c r="C27" i="21" s="1"/>
  <c r="R132" i="1"/>
  <c r="R134" i="1"/>
  <c r="S134" i="1" s="1"/>
  <c r="R135" i="1"/>
  <c r="S135" i="1" s="1"/>
  <c r="C31" i="21" s="1"/>
  <c r="D31" i="21" s="1"/>
  <c r="R136" i="1"/>
  <c r="R137" i="1"/>
  <c r="S137" i="1" s="1"/>
  <c r="C33" i="21" s="1"/>
  <c r="D33" i="21" s="1"/>
  <c r="R139" i="1"/>
  <c r="S139" i="1" s="1"/>
  <c r="R140" i="1"/>
  <c r="R141" i="1"/>
  <c r="S141" i="1" s="1"/>
  <c r="C39" i="21" s="1"/>
  <c r="R142" i="1"/>
  <c r="S142" i="1"/>
  <c r="C40" i="21"/>
  <c r="D40" i="21" s="1"/>
  <c r="R144" i="1"/>
  <c r="S144" i="1" s="1"/>
  <c r="R145" i="1"/>
  <c r="S145" i="1" s="1"/>
  <c r="C45" i="21" s="1"/>
  <c r="D45" i="21" s="1"/>
  <c r="R146" i="1"/>
  <c r="S146" i="1" s="1"/>
  <c r="C46" i="21" s="1"/>
  <c r="D46" i="21" s="1"/>
  <c r="R147" i="1"/>
  <c r="S147" i="1" s="1"/>
  <c r="C47" i="21" s="1"/>
  <c r="D47" i="21" s="1"/>
  <c r="R149" i="1"/>
  <c r="R150" i="1"/>
  <c r="R151" i="1"/>
  <c r="R152" i="1"/>
  <c r="S152" i="1" s="1"/>
  <c r="C15" i="21"/>
  <c r="C8" i="21"/>
  <c r="C17" i="21"/>
  <c r="C7" i="21"/>
  <c r="C10" i="21"/>
  <c r="C5" i="21"/>
  <c r="C29" i="21"/>
  <c r="C36" i="21"/>
  <c r="C42" i="21"/>
  <c r="C43" i="21"/>
  <c r="C19" i="21"/>
  <c r="C21" i="21"/>
  <c r="D21" i="21" s="1"/>
  <c r="S132" i="1"/>
  <c r="C28" i="21" s="1"/>
  <c r="S112" i="1"/>
  <c r="C114" i="21" s="1"/>
  <c r="S102" i="1"/>
  <c r="C106" i="21" s="1"/>
  <c r="S92" i="1"/>
  <c r="C98" i="21" s="1"/>
  <c r="D98" i="21" s="1"/>
  <c r="S82" i="1"/>
  <c r="C90" i="21" s="1"/>
  <c r="S77" i="1"/>
  <c r="C86" i="21" s="1"/>
  <c r="S72" i="1"/>
  <c r="C82" i="21"/>
  <c r="S62" i="1"/>
  <c r="C74" i="21" s="1"/>
  <c r="S57" i="1"/>
  <c r="C70" i="21" s="1"/>
  <c r="S52" i="1"/>
  <c r="C66" i="21" s="1"/>
  <c r="S47" i="1"/>
  <c r="C63" i="21" s="1"/>
  <c r="S42" i="1"/>
  <c r="C61" i="21" s="1"/>
  <c r="S37" i="1"/>
  <c r="C57" i="21" s="1"/>
  <c r="S136" i="1"/>
  <c r="C32" i="21" s="1"/>
  <c r="S121" i="1"/>
  <c r="C121" i="21" s="1"/>
  <c r="D121" i="21" s="1"/>
  <c r="S96" i="1"/>
  <c r="C101" i="21" s="1"/>
  <c r="S86" i="1"/>
  <c r="C93" i="21" s="1"/>
  <c r="S81" i="1"/>
  <c r="C89" i="21" s="1"/>
  <c r="D89" i="21" s="1"/>
  <c r="S66" i="1"/>
  <c r="C77" i="21" s="1"/>
  <c r="D77" i="21" s="1"/>
  <c r="S56" i="1"/>
  <c r="C69" i="21" s="1"/>
  <c r="S122" i="1"/>
  <c r="C122" i="21" s="1"/>
  <c r="S151" i="1"/>
  <c r="C53" i="21" s="1"/>
  <c r="D53" i="21" s="1"/>
  <c r="S150" i="1"/>
  <c r="C52" i="21" s="1"/>
  <c r="S140" i="1"/>
  <c r="C38" i="21" s="1"/>
  <c r="S130" i="1"/>
  <c r="C26" i="21" s="1"/>
  <c r="S125" i="1"/>
  <c r="C22" i="21" s="1"/>
  <c r="S115" i="1"/>
  <c r="C116" i="21" s="1"/>
  <c r="D116" i="21" s="1"/>
  <c r="S110" i="1"/>
  <c r="C112" i="21" s="1"/>
  <c r="S105" i="1"/>
  <c r="C108" i="21" s="1"/>
  <c r="S95" i="1"/>
  <c r="C100" i="21" s="1"/>
  <c r="S90" i="1"/>
  <c r="C96" i="21" s="1"/>
  <c r="S80" i="1"/>
  <c r="C88" i="21"/>
  <c r="S70" i="1"/>
  <c r="C80" i="21" s="1"/>
  <c r="S65" i="1"/>
  <c r="C76" i="21" s="1"/>
  <c r="S60" i="1"/>
  <c r="C72" i="21" s="1"/>
  <c r="S50" i="1"/>
  <c r="C64" i="21" s="1"/>
  <c r="S45" i="1"/>
  <c r="C18" i="21" s="1"/>
  <c r="S40" i="1"/>
  <c r="C59" i="21" s="1"/>
  <c r="S35" i="1"/>
  <c r="C55" i="21" s="1"/>
  <c r="S149" i="1"/>
  <c r="C51" i="21"/>
  <c r="S129" i="1"/>
  <c r="C25" i="21" s="1"/>
  <c r="S119" i="1"/>
  <c r="C119" i="21" s="1"/>
  <c r="S109" i="1"/>
  <c r="C111" i="21" s="1"/>
  <c r="S99" i="1"/>
  <c r="C103" i="21"/>
  <c r="S84" i="1"/>
  <c r="C91" i="21" s="1"/>
  <c r="S79" i="1"/>
  <c r="C87" i="21" s="1"/>
  <c r="S69" i="1"/>
  <c r="C79" i="21" s="1"/>
  <c r="S64" i="1"/>
  <c r="C75" i="21"/>
  <c r="S59" i="1"/>
  <c r="C71" i="21" s="1"/>
  <c r="S49" i="1"/>
  <c r="S44" i="1"/>
  <c r="C14" i="21" s="1"/>
  <c r="S39" i="1"/>
  <c r="C58" i="21" s="1"/>
  <c r="U4" i="1"/>
  <c r="B4" i="21" s="1"/>
  <c r="B15" i="21"/>
  <c r="D15" i="21" s="1"/>
  <c r="U152" i="1"/>
  <c r="B54" i="21" s="1"/>
  <c r="U151" i="1"/>
  <c r="B53" i="21" s="1"/>
  <c r="U150" i="1"/>
  <c r="B52" i="21"/>
  <c r="D52" i="21" s="1"/>
  <c r="U149" i="1"/>
  <c r="B51" i="21" s="1"/>
  <c r="U147" i="1"/>
  <c r="B47" i="21" s="1"/>
  <c r="U146" i="1"/>
  <c r="B46" i="21" s="1"/>
  <c r="U145" i="1"/>
  <c r="B45" i="21"/>
  <c r="U144" i="1"/>
  <c r="B44" i="21" s="1"/>
  <c r="U142" i="1"/>
  <c r="B40" i="21" s="1"/>
  <c r="U141" i="1"/>
  <c r="B39" i="21" s="1"/>
  <c r="D39" i="21" s="1"/>
  <c r="U140" i="1"/>
  <c r="B38" i="21" s="1"/>
  <c r="D38" i="21" s="1"/>
  <c r="U139" i="1"/>
  <c r="B37" i="21" s="1"/>
  <c r="U137" i="1"/>
  <c r="B33" i="21" s="1"/>
  <c r="U136" i="1"/>
  <c r="B32" i="21" s="1"/>
  <c r="U135" i="1"/>
  <c r="B31" i="21"/>
  <c r="U134" i="1"/>
  <c r="B30" i="21" s="1"/>
  <c r="U132" i="1"/>
  <c r="B28" i="21" s="1"/>
  <c r="D28" i="21" s="1"/>
  <c r="U131" i="1"/>
  <c r="B27" i="21" s="1"/>
  <c r="D27" i="21" s="1"/>
  <c r="U130" i="1"/>
  <c r="B26" i="21"/>
  <c r="D26" i="21" s="1"/>
  <c r="U129" i="1"/>
  <c r="B25" i="21" s="1"/>
  <c r="U127" i="1"/>
  <c r="B24" i="21" s="1"/>
  <c r="U126" i="1"/>
  <c r="B23" i="21" s="1"/>
  <c r="U125" i="1"/>
  <c r="B22" i="21" s="1"/>
  <c r="D22" i="21" s="1"/>
  <c r="U124" i="1"/>
  <c r="B21" i="21" s="1"/>
  <c r="U122" i="1"/>
  <c r="B122" i="21" s="1"/>
  <c r="D122" i="21" s="1"/>
  <c r="U121" i="1"/>
  <c r="B121" i="21" s="1"/>
  <c r="U120" i="1"/>
  <c r="B120" i="21" s="1"/>
  <c r="D120" i="21" s="1"/>
  <c r="U119" i="1"/>
  <c r="B119" i="21" s="1"/>
  <c r="U117" i="1"/>
  <c r="B118" i="21" s="1"/>
  <c r="U116" i="1"/>
  <c r="B117" i="21" s="1"/>
  <c r="D117" i="21" s="1"/>
  <c r="U115" i="1"/>
  <c r="B116" i="21"/>
  <c r="U114" i="1"/>
  <c r="B115" i="21" s="1"/>
  <c r="U112" i="1"/>
  <c r="B114" i="21" s="1"/>
  <c r="U111" i="1"/>
  <c r="B113" i="21" s="1"/>
  <c r="U110" i="1"/>
  <c r="B112" i="21" s="1"/>
  <c r="D112" i="21" s="1"/>
  <c r="U109" i="1"/>
  <c r="B111" i="21" s="1"/>
  <c r="U107" i="1"/>
  <c r="B110" i="21" s="1"/>
  <c r="U106" i="1"/>
  <c r="B109" i="21" s="1"/>
  <c r="U105" i="1"/>
  <c r="B108" i="21"/>
  <c r="U104" i="1"/>
  <c r="B107" i="21" s="1"/>
  <c r="U102" i="1"/>
  <c r="B106" i="21" s="1"/>
  <c r="D106" i="21" s="1"/>
  <c r="U101" i="1"/>
  <c r="B105" i="21" s="1"/>
  <c r="D105" i="21" s="1"/>
  <c r="U100" i="1"/>
  <c r="B104" i="21" s="1"/>
  <c r="U99" i="1"/>
  <c r="B103" i="21" s="1"/>
  <c r="U97" i="1"/>
  <c r="B102" i="21" s="1"/>
  <c r="U96" i="1"/>
  <c r="B101" i="21" s="1"/>
  <c r="D101" i="21" s="1"/>
  <c r="U95" i="1"/>
  <c r="B100" i="21" s="1"/>
  <c r="D100" i="21" s="1"/>
  <c r="U94" i="1"/>
  <c r="B99" i="21" s="1"/>
  <c r="U92" i="1"/>
  <c r="B98" i="21" s="1"/>
  <c r="U91" i="1"/>
  <c r="B97" i="21" s="1"/>
  <c r="U90" i="1"/>
  <c r="B96" i="21"/>
  <c r="D96" i="21" s="1"/>
  <c r="U89" i="1"/>
  <c r="B95" i="21" s="1"/>
  <c r="U87" i="1"/>
  <c r="B94" i="21" s="1"/>
  <c r="U86" i="1"/>
  <c r="B93" i="21" s="1"/>
  <c r="U85" i="1"/>
  <c r="B92" i="21"/>
  <c r="U84" i="1"/>
  <c r="B91" i="21" s="1"/>
  <c r="D91" i="21" s="1"/>
  <c r="U82" i="1"/>
  <c r="B90" i="21" s="1"/>
  <c r="U81" i="1"/>
  <c r="B89" i="21" s="1"/>
  <c r="U80" i="1"/>
  <c r="B88" i="21" s="1"/>
  <c r="D88" i="21" s="1"/>
  <c r="U79" i="1"/>
  <c r="B87" i="21" s="1"/>
  <c r="D87" i="21" s="1"/>
  <c r="U77" i="1"/>
  <c r="B86" i="21" s="1"/>
  <c r="D86" i="21" s="1"/>
  <c r="U76" i="1"/>
  <c r="B85" i="21" s="1"/>
  <c r="D85" i="21" s="1"/>
  <c r="U75" i="1"/>
  <c r="B84" i="21"/>
  <c r="D84" i="21" s="1"/>
  <c r="U74" i="1"/>
  <c r="B83" i="21" s="1"/>
  <c r="U72" i="1"/>
  <c r="B82" i="21" s="1"/>
  <c r="D82" i="21" s="1"/>
  <c r="U71" i="1"/>
  <c r="B81" i="21" s="1"/>
  <c r="D81" i="21" s="1"/>
  <c r="U70" i="1"/>
  <c r="B80" i="21" s="1"/>
  <c r="U69" i="1"/>
  <c r="B79" i="21" s="1"/>
  <c r="U67" i="1"/>
  <c r="B78" i="21" s="1"/>
  <c r="D78" i="21" s="1"/>
  <c r="U66" i="1"/>
  <c r="B77" i="21" s="1"/>
  <c r="U65" i="1"/>
  <c r="B76" i="21" s="1"/>
  <c r="D76" i="21" s="1"/>
  <c r="U64" i="1"/>
  <c r="B75" i="21" s="1"/>
  <c r="D75" i="21" s="1"/>
  <c r="U62" i="1"/>
  <c r="B74" i="21" s="1"/>
  <c r="D74" i="21" s="1"/>
  <c r="U61" i="1"/>
  <c r="B73" i="21" s="1"/>
  <c r="U60" i="1"/>
  <c r="B72" i="21" s="1"/>
  <c r="U59" i="1"/>
  <c r="B71" i="21" s="1"/>
  <c r="U57" i="1"/>
  <c r="B70" i="21" s="1"/>
  <c r="D70" i="21" s="1"/>
  <c r="U56" i="1"/>
  <c r="B69" i="21" s="1"/>
  <c r="U55" i="1"/>
  <c r="B68" i="21" s="1"/>
  <c r="U54" i="1"/>
  <c r="B67" i="21" s="1"/>
  <c r="U52" i="1"/>
  <c r="B66" i="21" s="1"/>
  <c r="U51" i="1"/>
  <c r="B65" i="21" s="1"/>
  <c r="U50" i="1"/>
  <c r="B64" i="21" s="1"/>
  <c r="D64" i="21" s="1"/>
  <c r="U49" i="1"/>
  <c r="B9" i="21" s="1"/>
  <c r="U47" i="1"/>
  <c r="B63" i="21" s="1"/>
  <c r="U46" i="1"/>
  <c r="B62" i="21" s="1"/>
  <c r="U45" i="1"/>
  <c r="B18" i="21" s="1"/>
  <c r="U44" i="1"/>
  <c r="B14" i="21" s="1"/>
  <c r="U42" i="1"/>
  <c r="B61" i="21" s="1"/>
  <c r="D61" i="21" s="1"/>
  <c r="U41" i="1"/>
  <c r="B60" i="21" s="1"/>
  <c r="U40" i="1"/>
  <c r="B59" i="21" s="1"/>
  <c r="U39" i="1"/>
  <c r="B58" i="21" s="1"/>
  <c r="U37" i="1"/>
  <c r="B57" i="21" s="1"/>
  <c r="U36" i="1"/>
  <c r="B56" i="21" s="1"/>
  <c r="U35" i="1"/>
  <c r="B55" i="21" s="1"/>
  <c r="B3" i="21"/>
  <c r="B49" i="21"/>
  <c r="B48" i="21"/>
  <c r="D48" i="21" s="1"/>
  <c r="B19" i="21"/>
  <c r="B42" i="21"/>
  <c r="B41" i="21"/>
  <c r="B12" i="21"/>
  <c r="B36" i="21"/>
  <c r="B35" i="21"/>
  <c r="B34" i="21"/>
  <c r="B6" i="21"/>
  <c r="B29" i="21"/>
  <c r="B11" i="21"/>
  <c r="B10" i="21"/>
  <c r="B7" i="21"/>
  <c r="B8" i="21"/>
  <c r="D8" i="21" s="1"/>
  <c r="D103" i="21"/>
  <c r="D25" i="21"/>
  <c r="D72" i="21"/>
  <c r="D80" i="21"/>
  <c r="D108" i="21"/>
  <c r="D69" i="21"/>
  <c r="D93" i="21"/>
  <c r="D32" i="21"/>
  <c r="AB134" i="1" l="1"/>
  <c r="Y134" i="1" s="1"/>
  <c r="E30" i="8" s="1"/>
  <c r="C30" i="21"/>
  <c r="D30" i="21" s="1"/>
  <c r="D67" i="25"/>
  <c r="C72" i="25"/>
  <c r="AB64" i="15"/>
  <c r="Y64" i="15" s="1"/>
  <c r="N16" i="8" s="1"/>
  <c r="C78" i="25"/>
  <c r="AB69" i="15"/>
  <c r="Y69" i="15" s="1"/>
  <c r="N17" i="8" s="1"/>
  <c r="AB89" i="15"/>
  <c r="Y89" i="15" s="1"/>
  <c r="N21" i="8" s="1"/>
  <c r="C91" i="25"/>
  <c r="D91" i="25" s="1"/>
  <c r="C95" i="21"/>
  <c r="D95" i="21" s="1"/>
  <c r="AB89" i="1"/>
  <c r="Y89" i="1" s="1"/>
  <c r="E21" i="8" s="1"/>
  <c r="AB74" i="1"/>
  <c r="Y74" i="1" s="1"/>
  <c r="E18" i="8" s="1"/>
  <c r="C83" i="21"/>
  <c r="D83" i="21" s="1"/>
  <c r="C19" i="24"/>
  <c r="AB129" i="13"/>
  <c r="Y129" i="13" s="1"/>
  <c r="K29" i="8" s="1"/>
  <c r="AB99" i="1"/>
  <c r="Y99" i="1" s="1"/>
  <c r="E23" i="8" s="1"/>
  <c r="C104" i="21"/>
  <c r="AB134" i="13"/>
  <c r="Y134" i="13" s="1"/>
  <c r="K30" i="8" s="1"/>
  <c r="C28" i="24"/>
  <c r="AB114" i="1"/>
  <c r="Y114" i="1" s="1"/>
  <c r="E26" i="8" s="1"/>
  <c r="C115" i="21"/>
  <c r="D28" i="24"/>
  <c r="D75" i="25"/>
  <c r="C80" i="25"/>
  <c r="D80" i="25" s="1"/>
  <c r="AB74" i="15"/>
  <c r="Y74" i="15" s="1"/>
  <c r="N18" i="8" s="1"/>
  <c r="C99" i="25"/>
  <c r="D99" i="25" s="1"/>
  <c r="AB99" i="15"/>
  <c r="Y99" i="15" s="1"/>
  <c r="N23" i="8" s="1"/>
  <c r="D115" i="21"/>
  <c r="D104" i="21"/>
  <c r="C54" i="21"/>
  <c r="D54" i="21" s="1"/>
  <c r="AB149" i="1"/>
  <c r="Y149" i="1" s="1"/>
  <c r="E33" i="8" s="1"/>
  <c r="C121" i="24"/>
  <c r="AB149" i="13"/>
  <c r="Y149" i="13" s="1"/>
  <c r="K33" i="8" s="1"/>
  <c r="C67" i="21"/>
  <c r="D67" i="21" s="1"/>
  <c r="AB54" i="1"/>
  <c r="Y54" i="1" s="1"/>
  <c r="E14" i="8" s="1"/>
  <c r="D90" i="25"/>
  <c r="C99" i="21"/>
  <c r="D99" i="21" s="1"/>
  <c r="AB94" i="1"/>
  <c r="Y94" i="1" s="1"/>
  <c r="E22" i="8" s="1"/>
  <c r="D32" i="24"/>
  <c r="D93" i="25"/>
  <c r="C110" i="24"/>
  <c r="AB109" i="13"/>
  <c r="Y109" i="13" s="1"/>
  <c r="K25" i="8" s="1"/>
  <c r="D71" i="21"/>
  <c r="D20" i="24"/>
  <c r="D61" i="26"/>
  <c r="C82" i="22"/>
  <c r="AB74" i="11"/>
  <c r="Y74" i="11" s="1"/>
  <c r="H18" i="8" s="1"/>
  <c r="C90" i="22"/>
  <c r="D90" i="22" s="1"/>
  <c r="AB84" i="11"/>
  <c r="Y84" i="11" s="1"/>
  <c r="H20" i="8" s="1"/>
  <c r="D121" i="22"/>
  <c r="C51" i="22"/>
  <c r="D51" i="22" s="1"/>
  <c r="AB149" i="11"/>
  <c r="Y149" i="11" s="1"/>
  <c r="H33" i="8" s="1"/>
  <c r="D109" i="24"/>
  <c r="D88" i="33"/>
  <c r="D113" i="33"/>
  <c r="D13" i="24"/>
  <c r="D33" i="24"/>
  <c r="C117" i="22"/>
  <c r="AB114" i="11"/>
  <c r="Y114" i="11" s="1"/>
  <c r="H26" i="8" s="1"/>
  <c r="C115" i="24"/>
  <c r="D115" i="24" s="1"/>
  <c r="AB119" i="13"/>
  <c r="Y119" i="13" s="1"/>
  <c r="K27" i="8" s="1"/>
  <c r="C99" i="24"/>
  <c r="D99" i="24" s="1"/>
  <c r="AB99" i="13"/>
  <c r="Y99" i="13" s="1"/>
  <c r="K23" i="8" s="1"/>
  <c r="C76" i="24"/>
  <c r="D76" i="24" s="1"/>
  <c r="AB69" i="13"/>
  <c r="Y69" i="13" s="1"/>
  <c r="K17" i="8" s="1"/>
  <c r="C67" i="24"/>
  <c r="D67" i="24" s="1"/>
  <c r="AB59" i="13"/>
  <c r="Y59" i="13" s="1"/>
  <c r="K15" i="8" s="1"/>
  <c r="C48" i="24"/>
  <c r="AB34" i="13"/>
  <c r="Y34" i="13" s="1"/>
  <c r="K10" i="8" s="1"/>
  <c r="AB119" i="1"/>
  <c r="Y119" i="1" s="1"/>
  <c r="E27" i="8" s="1"/>
  <c r="W27" i="8" s="1"/>
  <c r="AB79" i="17"/>
  <c r="Y79" i="17" s="1"/>
  <c r="P19" i="8" s="1"/>
  <c r="AB69" i="19"/>
  <c r="Y69" i="19" s="1"/>
  <c r="R17" i="8" s="1"/>
  <c r="AB149" i="15"/>
  <c r="Y149" i="15" s="1"/>
  <c r="N33" i="8" s="1"/>
  <c r="C95" i="25"/>
  <c r="D95" i="25" s="1"/>
  <c r="D42" i="25"/>
  <c r="D78" i="25"/>
  <c r="D85" i="26"/>
  <c r="C73" i="22"/>
  <c r="AB59" i="11"/>
  <c r="Y59" i="11" s="1"/>
  <c r="H15" i="8" s="1"/>
  <c r="C78" i="22"/>
  <c r="D78" i="22" s="1"/>
  <c r="AB69" i="11"/>
  <c r="Y69" i="11" s="1"/>
  <c r="H17" i="8" s="1"/>
  <c r="C39" i="22"/>
  <c r="D39" i="22" s="1"/>
  <c r="AB139" i="11"/>
  <c r="Y139" i="11" s="1"/>
  <c r="H31" i="8" s="1"/>
  <c r="C22" i="24"/>
  <c r="AB14" i="13"/>
  <c r="Y14" i="13" s="1"/>
  <c r="K6" i="8" s="1"/>
  <c r="D14" i="33"/>
  <c r="D104" i="33"/>
  <c r="D114" i="21"/>
  <c r="D51" i="21"/>
  <c r="AB109" i="1"/>
  <c r="Y109" i="1" s="1"/>
  <c r="E25" i="8" s="1"/>
  <c r="AB139" i="13"/>
  <c r="Y139" i="13" s="1"/>
  <c r="K31" i="8" s="1"/>
  <c r="D21" i="24"/>
  <c r="D86" i="25"/>
  <c r="AB64" i="19"/>
  <c r="Y64" i="19" s="1"/>
  <c r="R16" i="8" s="1"/>
  <c r="D34" i="24"/>
  <c r="D46" i="26"/>
  <c r="C56" i="24"/>
  <c r="D56" i="24" s="1"/>
  <c r="AB44" i="13"/>
  <c r="Y44" i="13" s="1"/>
  <c r="K12" i="8" s="1"/>
  <c r="D53" i="35"/>
  <c r="D84" i="33"/>
  <c r="AB124" i="1"/>
  <c r="Y124" i="1" s="1"/>
  <c r="E28" i="8" s="1"/>
  <c r="AB139" i="17"/>
  <c r="Y139" i="17" s="1"/>
  <c r="P31" i="8" s="1"/>
  <c r="D122" i="24"/>
  <c r="C96" i="22"/>
  <c r="D96" i="22" s="1"/>
  <c r="AB89" i="11"/>
  <c r="Y89" i="11" s="1"/>
  <c r="H21" i="8" s="1"/>
  <c r="C65" i="24"/>
  <c r="AB54" i="13"/>
  <c r="Y54" i="13" s="1"/>
  <c r="K14" i="8" s="1"/>
  <c r="W14" i="8" s="1"/>
  <c r="D111" i="21"/>
  <c r="AB129" i="1"/>
  <c r="Y129" i="1" s="1"/>
  <c r="E29" i="8" s="1"/>
  <c r="W29" i="8" s="1"/>
  <c r="AB64" i="1"/>
  <c r="Y64" i="1" s="1"/>
  <c r="E16" i="8" s="1"/>
  <c r="D27" i="25"/>
  <c r="D64" i="25"/>
  <c r="D68" i="25"/>
  <c r="D109" i="25"/>
  <c r="D112" i="26"/>
  <c r="D65" i="22"/>
  <c r="D100" i="22"/>
  <c r="D47" i="22"/>
  <c r="C83" i="24"/>
  <c r="D83" i="24" s="1"/>
  <c r="AB79" i="13"/>
  <c r="Y79" i="13" s="1"/>
  <c r="K19" i="8" s="1"/>
  <c r="D57" i="21"/>
  <c r="AB64" i="17"/>
  <c r="Y64" i="17" s="1"/>
  <c r="P16" i="8" s="1"/>
  <c r="AB134" i="15"/>
  <c r="Y134" i="15" s="1"/>
  <c r="N30" i="8" s="1"/>
  <c r="D97" i="26"/>
  <c r="C44" i="22"/>
  <c r="AB144" i="11"/>
  <c r="Y144" i="11" s="1"/>
  <c r="H32" i="8" s="1"/>
  <c r="D73" i="24"/>
  <c r="D79" i="21"/>
  <c r="AB124" i="13"/>
  <c r="Y124" i="13" s="1"/>
  <c r="K28" i="8" s="1"/>
  <c r="AB59" i="17"/>
  <c r="Y59" i="17" s="1"/>
  <c r="P15" i="8" s="1"/>
  <c r="C22" i="25"/>
  <c r="D22" i="25" s="1"/>
  <c r="AB84" i="15"/>
  <c r="Y84" i="15" s="1"/>
  <c r="N20" i="8" s="1"/>
  <c r="D120" i="24"/>
  <c r="C106" i="22"/>
  <c r="AB104" i="11"/>
  <c r="Y104" i="11" s="1"/>
  <c r="H24" i="8" s="1"/>
  <c r="C120" i="22"/>
  <c r="D120" i="22" s="1"/>
  <c r="AB119" i="11"/>
  <c r="Y119" i="11" s="1"/>
  <c r="H27" i="8" s="1"/>
  <c r="C92" i="24"/>
  <c r="AB89" i="13"/>
  <c r="Y89" i="13" s="1"/>
  <c r="K21" i="8" s="1"/>
  <c r="D37" i="35"/>
  <c r="D80" i="33"/>
  <c r="AB79" i="1"/>
  <c r="Y79" i="1" s="1"/>
  <c r="E19" i="8" s="1"/>
  <c r="W19" i="8" s="1"/>
  <c r="D36" i="21"/>
  <c r="D59" i="21"/>
  <c r="D90" i="21"/>
  <c r="D119" i="21"/>
  <c r="AB69" i="1"/>
  <c r="Y69" i="1" s="1"/>
  <c r="E17" i="8" s="1"/>
  <c r="AB94" i="17"/>
  <c r="Y94" i="17" s="1"/>
  <c r="P22" i="8" s="1"/>
  <c r="D66" i="25"/>
  <c r="D84" i="25"/>
  <c r="D100" i="25"/>
  <c r="C36" i="24"/>
  <c r="AB24" i="13"/>
  <c r="Y24" i="13" s="1"/>
  <c r="K8" i="8" s="1"/>
  <c r="D117" i="33"/>
  <c r="AB54" i="15"/>
  <c r="Y54" i="15" s="1"/>
  <c r="N14" i="8" s="1"/>
  <c r="D81" i="25"/>
  <c r="D38" i="25"/>
  <c r="C102" i="22"/>
  <c r="AB99" i="11"/>
  <c r="Y99" i="11" s="1"/>
  <c r="H23" i="8" s="1"/>
  <c r="D110" i="24"/>
  <c r="D35" i="24"/>
  <c r="D21" i="35"/>
  <c r="D29" i="35"/>
  <c r="D23" i="26"/>
  <c r="D63" i="26"/>
  <c r="D69" i="22"/>
  <c r="D76" i="22"/>
  <c r="D82" i="22"/>
  <c r="D38" i="33"/>
  <c r="D56" i="33"/>
  <c r="D70" i="33"/>
  <c r="D90" i="33"/>
  <c r="D14" i="26"/>
  <c r="D57" i="26"/>
  <c r="D60" i="26"/>
  <c r="D81" i="26"/>
  <c r="D113" i="26"/>
  <c r="D64" i="35"/>
  <c r="D61" i="33"/>
  <c r="D94" i="33"/>
  <c r="D120" i="33"/>
  <c r="D58" i="26"/>
  <c r="D94" i="26"/>
  <c r="D45" i="35"/>
  <c r="D52" i="33"/>
  <c r="D86" i="33"/>
  <c r="D110" i="25"/>
  <c r="D70" i="26"/>
  <c r="D73" i="22"/>
  <c r="D22" i="24"/>
  <c r="D19" i="33"/>
  <c r="D48" i="33"/>
  <c r="D108" i="33"/>
  <c r="D59" i="33"/>
  <c r="D118" i="25"/>
  <c r="D43" i="26"/>
  <c r="D92" i="26"/>
  <c r="D52" i="22"/>
  <c r="D58" i="35"/>
  <c r="D74" i="35"/>
  <c r="D121" i="35"/>
  <c r="D22" i="33"/>
  <c r="D40" i="33"/>
  <c r="D72" i="33"/>
  <c r="W5" i="34"/>
  <c r="U5" i="8" s="1"/>
  <c r="W9" i="34"/>
  <c r="U9" i="8" s="1"/>
  <c r="W13" i="34"/>
  <c r="U13" i="8" s="1"/>
  <c r="AB144" i="15"/>
  <c r="Y144" i="15" s="1"/>
  <c r="N32" i="8" s="1"/>
  <c r="D44" i="26"/>
  <c r="D31" i="22"/>
  <c r="D43" i="24"/>
  <c r="D83" i="33"/>
  <c r="D37" i="26"/>
  <c r="D78" i="26"/>
  <c r="AB64" i="11"/>
  <c r="Y64" i="11" s="1"/>
  <c r="H16" i="8" s="1"/>
  <c r="D36" i="33"/>
  <c r="D68" i="33"/>
  <c r="D93" i="26"/>
  <c r="D55" i="22"/>
  <c r="D117" i="22"/>
  <c r="D45" i="22"/>
  <c r="D32" i="33"/>
  <c r="D50" i="33"/>
  <c r="D92" i="33"/>
  <c r="D119" i="25"/>
  <c r="D69" i="26"/>
  <c r="D76" i="26"/>
  <c r="D96" i="26"/>
  <c r="D113" i="22"/>
  <c r="D72" i="24"/>
  <c r="D24" i="33"/>
  <c r="D54" i="33"/>
  <c r="D106" i="33"/>
  <c r="D67" i="33"/>
  <c r="D120" i="25"/>
  <c r="D38" i="26"/>
  <c r="D72" i="26"/>
  <c r="D117" i="26"/>
  <c r="D27" i="26"/>
  <c r="D68" i="24"/>
  <c r="D110" i="33"/>
  <c r="D53" i="26"/>
  <c r="D86" i="26"/>
  <c r="D90" i="26"/>
  <c r="D10" i="26"/>
  <c r="D42" i="35"/>
  <c r="D94" i="35"/>
  <c r="D83" i="35"/>
  <c r="D3" i="33"/>
  <c r="D42" i="33"/>
  <c r="D74" i="33"/>
  <c r="D62" i="26"/>
  <c r="D71" i="24"/>
  <c r="D94" i="22"/>
  <c r="D107" i="22"/>
  <c r="D34" i="33"/>
  <c r="D75" i="33"/>
  <c r="D84" i="24"/>
  <c r="D81" i="24"/>
  <c r="D25" i="24"/>
  <c r="D92" i="24"/>
  <c r="D65" i="24"/>
  <c r="D107" i="24"/>
  <c r="D80" i="24"/>
  <c r="D116" i="24"/>
  <c r="D96" i="24"/>
  <c r="D20" i="21"/>
  <c r="D43" i="21"/>
  <c r="D60" i="21"/>
  <c r="D29" i="21"/>
  <c r="D66" i="21"/>
  <c r="D3" i="21"/>
  <c r="D42" i="21"/>
  <c r="D12" i="21"/>
  <c r="D35" i="21"/>
  <c r="D65" i="21"/>
  <c r="D34" i="21"/>
  <c r="D16" i="21"/>
  <c r="D50" i="21"/>
  <c r="D49" i="21"/>
  <c r="D62" i="21"/>
  <c r="D11" i="21"/>
  <c r="D41" i="21"/>
  <c r="D63" i="21"/>
  <c r="D5" i="21"/>
  <c r="D7" i="21"/>
  <c r="D58" i="22"/>
  <c r="D27" i="22"/>
  <c r="D84" i="22"/>
  <c r="D93" i="22"/>
  <c r="D95" i="22"/>
  <c r="D62" i="22"/>
  <c r="D104" i="22"/>
  <c r="D36" i="22"/>
  <c r="D22" i="22"/>
  <c r="D18" i="22"/>
  <c r="D38" i="22"/>
  <c r="D102" i="25"/>
  <c r="D16" i="25"/>
  <c r="D54" i="25"/>
  <c r="D72" i="25"/>
  <c r="D77" i="25"/>
  <c r="D98" i="25"/>
  <c r="D108" i="25"/>
  <c r="D82" i="25"/>
  <c r="D113" i="25"/>
  <c r="D21" i="25"/>
  <c r="D19" i="25"/>
  <c r="D88" i="25"/>
  <c r="D114" i="25"/>
  <c r="D76" i="25"/>
  <c r="D19" i="24"/>
  <c r="D104" i="24"/>
  <c r="D52" i="24"/>
  <c r="D10" i="24"/>
  <c r="D69" i="24"/>
  <c r="D51" i="24"/>
  <c r="D44" i="24"/>
  <c r="D24" i="24"/>
  <c r="D88" i="24"/>
  <c r="D18" i="24"/>
  <c r="D48" i="24"/>
  <c r="D31" i="24"/>
  <c r="D85" i="24"/>
  <c r="D119" i="24"/>
  <c r="D47" i="24"/>
  <c r="D36" i="24"/>
  <c r="D6" i="21"/>
  <c r="D18" i="21"/>
  <c r="D19" i="21"/>
  <c r="D10" i="21"/>
  <c r="C4" i="21"/>
  <c r="D4" i="21"/>
  <c r="C35" i="26"/>
  <c r="D35" i="26" s="1"/>
  <c r="C28" i="26"/>
  <c r="D28" i="26" s="1"/>
  <c r="AB19" i="17"/>
  <c r="Y19" i="17" s="1"/>
  <c r="P7" i="8" s="1"/>
  <c r="D15" i="26"/>
  <c r="C21" i="26"/>
  <c r="D21" i="26" s="1"/>
  <c r="AB14" i="17"/>
  <c r="Y14" i="17" s="1"/>
  <c r="P6" i="8" s="1"/>
  <c r="D6" i="26"/>
  <c r="D20" i="26"/>
  <c r="D22" i="26"/>
  <c r="C41" i="25"/>
  <c r="D41" i="25" s="1"/>
  <c r="AB24" i="15"/>
  <c r="Y24" i="15" s="1"/>
  <c r="N8" i="8" s="1"/>
  <c r="D40" i="25"/>
  <c r="D26" i="25"/>
  <c r="AB14" i="15"/>
  <c r="Y14" i="15" s="1"/>
  <c r="N6" i="8" s="1"/>
  <c r="D33" i="25"/>
  <c r="D34" i="25"/>
  <c r="D58" i="25"/>
  <c r="D51" i="25"/>
  <c r="D55" i="25"/>
  <c r="D50" i="25"/>
  <c r="D52" i="25"/>
  <c r="D56" i="25"/>
  <c r="D53" i="25"/>
  <c r="D61" i="25"/>
  <c r="C16" i="24"/>
  <c r="D16" i="24" s="1"/>
  <c r="AB9" i="13"/>
  <c r="Y9" i="13" s="1"/>
  <c r="K5" i="8" s="1"/>
  <c r="D15" i="24"/>
  <c r="D9" i="24"/>
  <c r="AB39" i="1"/>
  <c r="Y39" i="1" s="1"/>
  <c r="E11" i="8" s="1"/>
  <c r="D58" i="21"/>
  <c r="AB49" i="1"/>
  <c r="Y49" i="1" s="1"/>
  <c r="E13" i="8" s="1"/>
  <c r="D55" i="21"/>
  <c r="AB29" i="1"/>
  <c r="Y29" i="1" s="1"/>
  <c r="E9" i="8" s="1"/>
  <c r="AB19" i="1"/>
  <c r="Y19" i="1" s="1"/>
  <c r="E7" i="8" s="1"/>
  <c r="AB49" i="11"/>
  <c r="Y49" i="11" s="1"/>
  <c r="H13" i="8" s="1"/>
  <c r="D28" i="22"/>
  <c r="D42" i="22"/>
  <c r="D48" i="22"/>
  <c r="C60" i="22"/>
  <c r="AB44" i="11"/>
  <c r="Y44" i="11" s="1"/>
  <c r="H12" i="8" s="1"/>
  <c r="D13" i="22"/>
  <c r="D16" i="22"/>
  <c r="C12" i="25"/>
  <c r="D3" i="24"/>
  <c r="AB4" i="13"/>
  <c r="Y4" i="13" s="1"/>
  <c r="K4" i="8" s="1"/>
  <c r="D8" i="24"/>
  <c r="AB44" i="15"/>
  <c r="Y44" i="15" s="1"/>
  <c r="N12" i="8" s="1"/>
  <c r="D4" i="25"/>
  <c r="D13" i="25"/>
  <c r="AB34" i="15"/>
  <c r="Y34" i="15" s="1"/>
  <c r="N10" i="8" s="1"/>
  <c r="D14" i="25"/>
  <c r="D12" i="25"/>
  <c r="D9" i="25"/>
  <c r="D3" i="25"/>
  <c r="D11" i="25"/>
  <c r="D5" i="25"/>
  <c r="D10" i="25"/>
  <c r="AB4" i="15"/>
  <c r="Y4" i="15" s="1"/>
  <c r="N4" i="8" s="1"/>
  <c r="D6" i="25"/>
  <c r="D9" i="22"/>
  <c r="D8" i="22"/>
  <c r="D11" i="22"/>
  <c r="AB29" i="11"/>
  <c r="Y29" i="11" s="1"/>
  <c r="H9" i="8" s="1"/>
  <c r="AB19" i="11"/>
  <c r="Y19" i="11" s="1"/>
  <c r="H7" i="8" s="1"/>
  <c r="D4" i="22"/>
  <c r="AB4" i="11"/>
  <c r="Y4" i="11" s="1"/>
  <c r="H4" i="8" s="1"/>
  <c r="D15" i="22"/>
  <c r="C9" i="21"/>
  <c r="D9" i="21" s="1"/>
  <c r="AB44" i="1"/>
  <c r="Y44" i="1" s="1"/>
  <c r="E12" i="8" s="1"/>
  <c r="D14" i="21"/>
  <c r="D13" i="21"/>
  <c r="D17" i="21"/>
  <c r="AB9" i="1"/>
  <c r="Y9" i="1" s="1"/>
  <c r="E5" i="8" s="1"/>
  <c r="D7" i="24"/>
  <c r="AB19" i="13"/>
  <c r="Y19" i="13" s="1"/>
  <c r="K7" i="8" s="1"/>
  <c r="D6" i="24"/>
  <c r="D5" i="24"/>
  <c r="D13" i="26"/>
  <c r="AB4" i="17"/>
  <c r="Y4" i="17" s="1"/>
  <c r="P4" i="8" s="1"/>
  <c r="D122" i="26"/>
  <c r="D5" i="26"/>
  <c r="D12" i="26"/>
  <c r="D29" i="27"/>
  <c r="AB39" i="19"/>
  <c r="Y39" i="19" s="1"/>
  <c r="R11" i="8" s="1"/>
  <c r="AB24" i="19"/>
  <c r="Y24" i="19" s="1"/>
  <c r="R8" i="8" s="1"/>
  <c r="D11" i="27"/>
  <c r="D32" i="27"/>
  <c r="D8" i="27"/>
  <c r="D24" i="27"/>
  <c r="D12" i="27"/>
  <c r="D4" i="27"/>
  <c r="D33" i="27"/>
  <c r="D18" i="27"/>
  <c r="D7" i="27"/>
  <c r="AB14" i="19"/>
  <c r="Y14" i="19" s="1"/>
  <c r="R6" i="8" s="1"/>
  <c r="D26" i="27"/>
  <c r="D13" i="27"/>
  <c r="AB19" i="19"/>
  <c r="Y19" i="19" s="1"/>
  <c r="R7" i="8" s="1"/>
  <c r="D6" i="27"/>
  <c r="D15" i="27"/>
  <c r="D19" i="27"/>
  <c r="D21" i="27"/>
  <c r="AB49" i="19"/>
  <c r="Y49" i="19" s="1"/>
  <c r="R13" i="8" s="1"/>
  <c r="D9" i="27"/>
  <c r="D16" i="27"/>
  <c r="D20" i="27"/>
  <c r="D27" i="27"/>
  <c r="D31" i="27"/>
  <c r="D3" i="27"/>
  <c r="D30" i="27"/>
  <c r="D5" i="27"/>
  <c r="AB34" i="19"/>
  <c r="Y34" i="19" s="1"/>
  <c r="R10" i="8" s="1"/>
  <c r="D10" i="27"/>
  <c r="D22" i="27"/>
  <c r="AB4" i="19"/>
  <c r="Y4" i="19" s="1"/>
  <c r="R4" i="8" s="1"/>
  <c r="D28" i="27"/>
  <c r="D23" i="22"/>
  <c r="D103" i="22"/>
  <c r="D10" i="22"/>
  <c r="D53" i="22"/>
  <c r="D71" i="22"/>
  <c r="D86" i="22"/>
  <c r="D99" i="22"/>
  <c r="D118" i="22"/>
  <c r="D5" i="22"/>
  <c r="D60" i="22"/>
  <c r="D25" i="22"/>
  <c r="D29" i="22"/>
  <c r="D54" i="22"/>
  <c r="D6" i="22"/>
  <c r="D72" i="22"/>
  <c r="D74" i="22"/>
  <c r="D87" i="22"/>
  <c r="D106" i="22"/>
  <c r="D33" i="22"/>
  <c r="D14" i="22"/>
  <c r="D83" i="22"/>
  <c r="D20" i="22"/>
  <c r="D114" i="22"/>
  <c r="D56" i="22"/>
  <c r="D68" i="22"/>
  <c r="D70" i="22"/>
  <c r="D75" i="22"/>
  <c r="D102" i="22"/>
  <c r="D111" i="22"/>
  <c r="C73" i="21"/>
  <c r="D73" i="21" s="1"/>
  <c r="AB59" i="1"/>
  <c r="Y59" i="1" s="1"/>
  <c r="E15" i="8" s="1"/>
  <c r="AB139" i="1"/>
  <c r="Y139" i="1" s="1"/>
  <c r="E31" i="8" s="1"/>
  <c r="W31" i="8" s="1"/>
  <c r="C37" i="21"/>
  <c r="D37" i="21" s="1"/>
  <c r="AB144" i="1"/>
  <c r="Y144" i="1" s="1"/>
  <c r="E32" i="8" s="1"/>
  <c r="C44" i="21"/>
  <c r="D44" i="21" s="1"/>
  <c r="C109" i="21"/>
  <c r="D109" i="21" s="1"/>
  <c r="AB104" i="1"/>
  <c r="Y104" i="1" s="1"/>
  <c r="E24" i="8" s="1"/>
  <c r="C56" i="21"/>
  <c r="D56" i="21" s="1"/>
  <c r="AB34" i="1"/>
  <c r="Y34" i="1" s="1"/>
  <c r="E10" i="8" s="1"/>
  <c r="AB49" i="15"/>
  <c r="Y49" i="15" s="1"/>
  <c r="N13" i="8" s="1"/>
  <c r="C60" i="25"/>
  <c r="D60" i="25" s="1"/>
  <c r="D12" i="24"/>
  <c r="AB19" i="15"/>
  <c r="Y19" i="15" s="1"/>
  <c r="N7" i="8" s="1"/>
  <c r="C35" i="25"/>
  <c r="D35" i="25" s="1"/>
  <c r="D94" i="25"/>
  <c r="D97" i="25"/>
  <c r="D29" i="26"/>
  <c r="D82" i="26"/>
  <c r="D27" i="24"/>
  <c r="D121" i="24"/>
  <c r="D74" i="25"/>
  <c r="D89" i="25"/>
  <c r="D105" i="25"/>
  <c r="D30" i="25"/>
  <c r="D121" i="25"/>
  <c r="D55" i="26"/>
  <c r="D66" i="26"/>
  <c r="AB69" i="17"/>
  <c r="Y69" i="17" s="1"/>
  <c r="P17" i="8" s="1"/>
  <c r="W17" i="8" s="1"/>
  <c r="C80" i="26"/>
  <c r="D69" i="25"/>
  <c r="AB49" i="17"/>
  <c r="Y49" i="17" s="1"/>
  <c r="P13" i="8" s="1"/>
  <c r="C64" i="26"/>
  <c r="D64" i="26" s="1"/>
  <c r="D80" i="26"/>
  <c r="C92" i="21"/>
  <c r="D92" i="21" s="1"/>
  <c r="C48" i="25"/>
  <c r="D48" i="25" s="1"/>
  <c r="AB29" i="15"/>
  <c r="Y29" i="15" s="1"/>
  <c r="N9" i="8" s="1"/>
  <c r="AB39" i="15"/>
  <c r="Y39" i="15" s="1"/>
  <c r="N11" i="8" s="1"/>
  <c r="C8" i="25"/>
  <c r="D8" i="25" s="1"/>
  <c r="AB59" i="15"/>
  <c r="Y59" i="15" s="1"/>
  <c r="N15" i="8" s="1"/>
  <c r="C70" i="25"/>
  <c r="D70" i="25" s="1"/>
  <c r="AB29" i="17"/>
  <c r="Y29" i="17" s="1"/>
  <c r="P9" i="8" s="1"/>
  <c r="C45" i="26"/>
  <c r="D45" i="26" s="1"/>
  <c r="AB9" i="15"/>
  <c r="Y9" i="15" s="1"/>
  <c r="N5" i="8" s="1"/>
  <c r="C15" i="25"/>
  <c r="D15" i="25" s="1"/>
  <c r="D11" i="24"/>
  <c r="D39" i="24"/>
  <c r="D62" i="25"/>
  <c r="D65" i="25"/>
  <c r="D101" i="25"/>
  <c r="D116" i="25"/>
  <c r="D37" i="25"/>
  <c r="D46" i="25"/>
  <c r="D3" i="26"/>
  <c r="D74" i="26"/>
  <c r="D43" i="25"/>
  <c r="D7" i="25"/>
  <c r="D73" i="25"/>
  <c r="D96" i="25"/>
  <c r="D23" i="25"/>
  <c r="D11" i="26"/>
  <c r="D88" i="26"/>
  <c r="D34" i="22"/>
  <c r="AB24" i="11"/>
  <c r="Y24" i="11" s="1"/>
  <c r="H8" i="8" s="1"/>
  <c r="C7" i="22"/>
  <c r="D112" i="24"/>
  <c r="D60" i="24"/>
  <c r="D23" i="24"/>
  <c r="D61" i="22"/>
  <c r="D119" i="22"/>
  <c r="D117" i="24"/>
  <c r="D17" i="22"/>
  <c r="D7" i="22"/>
  <c r="D59" i="22"/>
  <c r="C19" i="22"/>
  <c r="D19" i="22" s="1"/>
  <c r="AB124" i="11"/>
  <c r="Y124" i="11" s="1"/>
  <c r="H28" i="8" s="1"/>
  <c r="W28" i="8" s="1"/>
  <c r="C97" i="24"/>
  <c r="D97" i="24" s="1"/>
  <c r="AB94" i="13"/>
  <c r="Y94" i="13" s="1"/>
  <c r="K22" i="8" s="1"/>
  <c r="AB84" i="13"/>
  <c r="Y84" i="13" s="1"/>
  <c r="K20" i="8" s="1"/>
  <c r="W20" i="8" s="1"/>
  <c r="C87" i="24"/>
  <c r="D87" i="24" s="1"/>
  <c r="D35" i="22"/>
  <c r="AB39" i="11"/>
  <c r="Y39" i="11" s="1"/>
  <c r="H11" i="8" s="1"/>
  <c r="D57" i="22"/>
  <c r="D63" i="22"/>
  <c r="D91" i="22"/>
  <c r="D44" i="22"/>
  <c r="D49" i="22"/>
  <c r="C111" i="24"/>
  <c r="D111" i="24" s="1"/>
  <c r="AB114" i="13"/>
  <c r="Y114" i="13" s="1"/>
  <c r="K26" i="8" s="1"/>
  <c r="D91" i="24"/>
  <c r="C74" i="24"/>
  <c r="D74" i="24" s="1"/>
  <c r="AB64" i="13"/>
  <c r="Y64" i="13" s="1"/>
  <c r="K16" i="8" s="1"/>
  <c r="D64" i="24"/>
  <c r="AB14" i="11"/>
  <c r="Y14" i="11" s="1"/>
  <c r="H6" i="8" s="1"/>
  <c r="C12" i="22"/>
  <c r="D12" i="22" s="1"/>
  <c r="C98" i="22"/>
  <c r="D98" i="22" s="1"/>
  <c r="AB94" i="11"/>
  <c r="Y94" i="11" s="1"/>
  <c r="H22" i="8" s="1"/>
  <c r="C106" i="24"/>
  <c r="D106" i="24" s="1"/>
  <c r="AB104" i="13"/>
  <c r="Y104" i="13" s="1"/>
  <c r="K24" i="8" s="1"/>
  <c r="C79" i="24"/>
  <c r="D79" i="24" s="1"/>
  <c r="AB74" i="13"/>
  <c r="Y74" i="13" s="1"/>
  <c r="K18" i="8" s="1"/>
  <c r="AB34" i="11"/>
  <c r="Y34" i="11" s="1"/>
  <c r="H10" i="8" s="1"/>
  <c r="D110" i="22"/>
  <c r="C3" i="22"/>
  <c r="D3" i="22" s="1"/>
  <c r="AB9" i="11"/>
  <c r="Y9" i="11" s="1"/>
  <c r="H5" i="8" s="1"/>
  <c r="D41" i="22"/>
  <c r="D66" i="22"/>
  <c r="D50" i="22"/>
  <c r="C61" i="24"/>
  <c r="D61" i="24" s="1"/>
  <c r="AB49" i="13"/>
  <c r="Y49" i="13" s="1"/>
  <c r="K13" i="8" s="1"/>
  <c r="D122" i="22"/>
  <c r="C30" i="22"/>
  <c r="D30" i="22" s="1"/>
  <c r="AB134" i="11"/>
  <c r="Y134" i="11" s="1"/>
  <c r="H30" i="8" s="1"/>
  <c r="D40" i="22"/>
  <c r="D100" i="24"/>
  <c r="D55" i="24"/>
  <c r="D4" i="24"/>
  <c r="AB14" i="1"/>
  <c r="Y14" i="1" s="1"/>
  <c r="E6" i="8" s="1"/>
  <c r="AB24" i="1"/>
  <c r="Y24" i="1" s="1"/>
  <c r="E8" i="8" s="1"/>
  <c r="D96" i="33"/>
  <c r="D13" i="33"/>
  <c r="D26" i="33"/>
  <c r="D58" i="33"/>
  <c r="D102" i="33"/>
  <c r="D109" i="35"/>
  <c r="D54" i="35"/>
  <c r="D72" i="35"/>
  <c r="D115" i="35"/>
  <c r="D11" i="33"/>
  <c r="D30" i="33"/>
  <c r="D112" i="33"/>
  <c r="D68" i="35"/>
  <c r="D73" i="35"/>
  <c r="D105" i="35"/>
  <c r="D28" i="33"/>
  <c r="D98" i="33"/>
  <c r="D118" i="33"/>
  <c r="W30" i="8" l="1"/>
  <c r="W18" i="8"/>
  <c r="W26" i="8"/>
  <c r="W21" i="8"/>
  <c r="W32" i="8"/>
  <c r="W25" i="8"/>
  <c r="W22" i="8"/>
  <c r="W33" i="8"/>
  <c r="W23" i="8"/>
  <c r="W16" i="8"/>
  <c r="W12" i="8"/>
  <c r="W9" i="8"/>
  <c r="W5" i="8"/>
  <c r="W4" i="8"/>
  <c r="W11" i="8"/>
  <c r="W8" i="8"/>
  <c r="W13" i="8"/>
  <c r="W7" i="8"/>
  <c r="W6" i="8"/>
  <c r="W10" i="8"/>
  <c r="W15" i="8"/>
  <c r="W24" i="8"/>
</calcChain>
</file>

<file path=xl/sharedStrings.xml><?xml version="1.0" encoding="utf-8"?>
<sst xmlns="http://schemas.openxmlformats.org/spreadsheetml/2006/main" count="1801" uniqueCount="1401">
  <si>
    <t>HUMOROUS MONOLOGUES</t>
  </si>
  <si>
    <t>Round 1:</t>
  </si>
  <si>
    <t>Round 2:</t>
  </si>
  <si>
    <t>Round 3:</t>
  </si>
  <si>
    <t>Student Name</t>
  </si>
  <si>
    <t>Title of Piece</t>
  </si>
  <si>
    <t>R1 rank</t>
  </si>
  <si>
    <t>R2 rank</t>
  </si>
  <si>
    <t>R3 rank</t>
  </si>
  <si>
    <t>TOTAL RANK</t>
  </si>
  <si>
    <t>TOTAL SCHOOL SWEEPS POINTS</t>
  </si>
  <si>
    <t>Time Violations</t>
  </si>
  <si>
    <t>A-101</t>
  </si>
  <si>
    <t>A-102</t>
  </si>
  <si>
    <t>A-103</t>
  </si>
  <si>
    <t>A-104</t>
  </si>
  <si>
    <t>B-101</t>
  </si>
  <si>
    <t>B-102</t>
  </si>
  <si>
    <t>B-103</t>
  </si>
  <si>
    <t>B-104</t>
  </si>
  <si>
    <t>C-101</t>
  </si>
  <si>
    <t>C-102</t>
  </si>
  <si>
    <t>C-103</t>
  </si>
  <si>
    <t>C-104</t>
  </si>
  <si>
    <t>D-101</t>
  </si>
  <si>
    <t>D-102</t>
  </si>
  <si>
    <t>D-103</t>
  </si>
  <si>
    <t>D-104</t>
  </si>
  <si>
    <t>E-101</t>
  </si>
  <si>
    <t>E-102</t>
  </si>
  <si>
    <t>E-103</t>
  </si>
  <si>
    <t>E-104</t>
  </si>
  <si>
    <t>F-101</t>
  </si>
  <si>
    <t>F-102</t>
  </si>
  <si>
    <t>F-103</t>
  </si>
  <si>
    <t>F-104</t>
  </si>
  <si>
    <t>G-101</t>
  </si>
  <si>
    <t>G-102</t>
  </si>
  <si>
    <t>G-103</t>
  </si>
  <si>
    <t>G-104</t>
  </si>
  <si>
    <t>H-101</t>
  </si>
  <si>
    <t>H-102</t>
  </si>
  <si>
    <t>H-103</t>
  </si>
  <si>
    <t>H-104</t>
  </si>
  <si>
    <t>J-101</t>
  </si>
  <si>
    <t>J-102</t>
  </si>
  <si>
    <t>J-103</t>
  </si>
  <si>
    <t>J-104</t>
  </si>
  <si>
    <t>K-101</t>
  </si>
  <si>
    <t>K-102</t>
  </si>
  <si>
    <t>K-103</t>
  </si>
  <si>
    <t>K-104</t>
  </si>
  <si>
    <t>L-101</t>
  </si>
  <si>
    <t>L-102</t>
  </si>
  <si>
    <t>L-103</t>
  </si>
  <si>
    <t>L-104</t>
  </si>
  <si>
    <t>M-101</t>
  </si>
  <si>
    <t>M-102</t>
  </si>
  <si>
    <t>M-103</t>
  </si>
  <si>
    <t>M-104</t>
  </si>
  <si>
    <t>N-101</t>
  </si>
  <si>
    <t>N-102</t>
  </si>
  <si>
    <t>N-103</t>
  </si>
  <si>
    <t>N-104</t>
  </si>
  <si>
    <t>P-101</t>
  </si>
  <si>
    <t>P-102</t>
  </si>
  <si>
    <t>P-103</t>
  </si>
  <si>
    <t>P-104</t>
  </si>
  <si>
    <t>Q-101</t>
  </si>
  <si>
    <t>Q-102</t>
  </si>
  <si>
    <t>Q-103</t>
  </si>
  <si>
    <t>Q-104</t>
  </si>
  <si>
    <t>R-101</t>
  </si>
  <si>
    <t>R-102</t>
  </si>
  <si>
    <t>R-103</t>
  </si>
  <si>
    <t>R-104</t>
  </si>
  <si>
    <t>S-101</t>
  </si>
  <si>
    <t>S-102</t>
  </si>
  <si>
    <t>S-103</t>
  </si>
  <si>
    <t>S-104</t>
  </si>
  <si>
    <t>T-101</t>
  </si>
  <si>
    <t>T-102</t>
  </si>
  <si>
    <t>T-103</t>
  </si>
  <si>
    <t>T-104</t>
  </si>
  <si>
    <t>U-101</t>
  </si>
  <si>
    <t>U-102</t>
  </si>
  <si>
    <t>U-103</t>
  </si>
  <si>
    <t>U-104</t>
  </si>
  <si>
    <t>V-101</t>
  </si>
  <si>
    <t>V-102</t>
  </si>
  <si>
    <t>V-103</t>
  </si>
  <si>
    <t>V-104</t>
  </si>
  <si>
    <t>W-101</t>
  </si>
  <si>
    <t>W-102</t>
  </si>
  <si>
    <t>W-103</t>
  </si>
  <si>
    <t>W-104</t>
  </si>
  <si>
    <t>X-101</t>
  </si>
  <si>
    <t>X-102</t>
  </si>
  <si>
    <t>X-103</t>
  </si>
  <si>
    <t>X-104</t>
  </si>
  <si>
    <t>Y-101</t>
  </si>
  <si>
    <t>Y-102</t>
  </si>
  <si>
    <t>Y-103</t>
  </si>
  <si>
    <t>Y-104</t>
  </si>
  <si>
    <t>Z-101</t>
  </si>
  <si>
    <t>Z-102</t>
  </si>
  <si>
    <t>Z-103</t>
  </si>
  <si>
    <t>Z-104</t>
  </si>
  <si>
    <t>AA-101</t>
  </si>
  <si>
    <t>AA-102</t>
  </si>
  <si>
    <t>AA-103</t>
  </si>
  <si>
    <t>AA-104</t>
  </si>
  <si>
    <t>BB-101</t>
  </si>
  <si>
    <t>BB-102</t>
  </si>
  <si>
    <t>BB-103</t>
  </si>
  <si>
    <t>BB-104</t>
  </si>
  <si>
    <t>CC-101</t>
  </si>
  <si>
    <t>CC-102</t>
  </si>
  <si>
    <t>CC-103</t>
  </si>
  <si>
    <t>CC-104</t>
  </si>
  <si>
    <t>DD-101</t>
  </si>
  <si>
    <t>DD-102</t>
  </si>
  <si>
    <t>DD-103</t>
  </si>
  <si>
    <t>DD-104</t>
  </si>
  <si>
    <t>EE-101</t>
  </si>
  <si>
    <t>EE-102</t>
  </si>
  <si>
    <t>EE-103</t>
  </si>
  <si>
    <t>EE-104</t>
  </si>
  <si>
    <t>FF-101</t>
  </si>
  <si>
    <t>FF-102</t>
  </si>
  <si>
    <t>FF-103</t>
  </si>
  <si>
    <t>FF-104</t>
  </si>
  <si>
    <t>DRAMATIC MONOLOGUES</t>
  </si>
  <si>
    <t>CLASSICAL SCENES</t>
  </si>
  <si>
    <t>CONTEMPORARY SCENES</t>
  </si>
  <si>
    <t>PANTOMIMES</t>
  </si>
  <si>
    <t>MUSICAL THEATRE</t>
  </si>
  <si>
    <t>ONE-ACTS</t>
  </si>
  <si>
    <t>A-701</t>
  </si>
  <si>
    <t>B-701</t>
  </si>
  <si>
    <t>C-701</t>
  </si>
  <si>
    <t>D-701</t>
  </si>
  <si>
    <t>E-701</t>
  </si>
  <si>
    <t>F-701</t>
  </si>
  <si>
    <t>G-701</t>
  </si>
  <si>
    <t>H-701</t>
  </si>
  <si>
    <t>J-701</t>
  </si>
  <si>
    <t>K-701</t>
  </si>
  <si>
    <t>L-701</t>
  </si>
  <si>
    <t>M-701</t>
  </si>
  <si>
    <t>N-701</t>
  </si>
  <si>
    <t>P-701</t>
  </si>
  <si>
    <t>Q-701</t>
  </si>
  <si>
    <t>R-701</t>
  </si>
  <si>
    <t>S-701</t>
  </si>
  <si>
    <t>T-701</t>
  </si>
  <si>
    <t>U-701</t>
  </si>
  <si>
    <t>V-701</t>
  </si>
  <si>
    <t>W-701</t>
  </si>
  <si>
    <t>X-701</t>
  </si>
  <si>
    <t>Y-701</t>
  </si>
  <si>
    <t>Z-701</t>
  </si>
  <si>
    <t>AA-701</t>
  </si>
  <si>
    <t>BB-701</t>
  </si>
  <si>
    <t>CC-701</t>
  </si>
  <si>
    <t>DD-701</t>
  </si>
  <si>
    <t>EE-701</t>
  </si>
  <si>
    <t>FF-701</t>
  </si>
  <si>
    <t>J1 rank</t>
  </si>
  <si>
    <t>J2 rank</t>
  </si>
  <si>
    <t>J3 rank</t>
  </si>
  <si>
    <t>FINAL SWEEPSTAKES SCORES</t>
  </si>
  <si>
    <t>School Name</t>
  </si>
  <si>
    <t>ONE-ACT</t>
  </si>
  <si>
    <t>TOTAL</t>
  </si>
  <si>
    <t>A</t>
  </si>
  <si>
    <t>B</t>
  </si>
  <si>
    <t>C</t>
  </si>
  <si>
    <t>D</t>
  </si>
  <si>
    <t>E</t>
  </si>
  <si>
    <t>F</t>
  </si>
  <si>
    <t>G</t>
  </si>
  <si>
    <t>H</t>
  </si>
  <si>
    <t>J</t>
  </si>
  <si>
    <t>K</t>
  </si>
  <si>
    <t>L</t>
  </si>
  <si>
    <t>M</t>
  </si>
  <si>
    <t>N</t>
  </si>
  <si>
    <t>P</t>
  </si>
  <si>
    <t>Q</t>
  </si>
  <si>
    <t>R</t>
  </si>
  <si>
    <t>S</t>
  </si>
  <si>
    <t>T</t>
  </si>
  <si>
    <t>U</t>
  </si>
  <si>
    <t>V</t>
  </si>
  <si>
    <t>W</t>
  </si>
  <si>
    <t>X</t>
  </si>
  <si>
    <t>Y</t>
  </si>
  <si>
    <t>Z</t>
  </si>
  <si>
    <t>AA</t>
  </si>
  <si>
    <t>BB</t>
  </si>
  <si>
    <t>CC</t>
  </si>
  <si>
    <t>DD</t>
  </si>
  <si>
    <t>EE</t>
  </si>
  <si>
    <t>FF</t>
  </si>
  <si>
    <t>-2 for each</t>
  </si>
  <si>
    <t>3violations</t>
  </si>
  <si>
    <t>1violation</t>
  </si>
  <si>
    <t>2violations</t>
  </si>
  <si>
    <t>Rank</t>
  </si>
  <si>
    <t>Rank 1-4</t>
  </si>
  <si>
    <t>ID</t>
  </si>
  <si>
    <t>Drop Lowest</t>
  </si>
  <si>
    <t>Total MR Score</t>
  </si>
  <si>
    <t>MR 1 Score</t>
  </si>
  <si>
    <t>Finals Medals Round Scores</t>
  </si>
  <si>
    <t>Drops lowest from column q</t>
  </si>
  <si>
    <t>Dramatic</t>
  </si>
  <si>
    <t>Humorous</t>
  </si>
  <si>
    <t>Classical Scenes</t>
  </si>
  <si>
    <t>Classical</t>
  </si>
  <si>
    <t>Contemporary Scenes</t>
  </si>
  <si>
    <t>Pantomimes</t>
  </si>
  <si>
    <t>Pantomime</t>
  </si>
  <si>
    <t>Musical Theatre</t>
  </si>
  <si>
    <t>Humorous Monologues</t>
  </si>
  <si>
    <t>Dramatic Monologues</t>
  </si>
  <si>
    <t>A-201</t>
  </si>
  <si>
    <t>A-202</t>
  </si>
  <si>
    <t>A-203</t>
  </si>
  <si>
    <t>A-204</t>
  </si>
  <si>
    <t>B-201</t>
  </si>
  <si>
    <t>B-202</t>
  </si>
  <si>
    <t>B-203</t>
  </si>
  <si>
    <t>B-204</t>
  </si>
  <si>
    <t>C-201</t>
  </si>
  <si>
    <t>C-202</t>
  </si>
  <si>
    <t>C-203</t>
  </si>
  <si>
    <t>C-204</t>
  </si>
  <si>
    <t>D-201</t>
  </si>
  <si>
    <t>D-202</t>
  </si>
  <si>
    <t>D-203</t>
  </si>
  <si>
    <t>D-204</t>
  </si>
  <si>
    <t>E-201</t>
  </si>
  <si>
    <t>E-202</t>
  </si>
  <si>
    <t>E-203</t>
  </si>
  <si>
    <t>E-204</t>
  </si>
  <si>
    <t>F-201</t>
  </si>
  <si>
    <t>F-202</t>
  </si>
  <si>
    <t>F-203</t>
  </si>
  <si>
    <t>F-204</t>
  </si>
  <si>
    <t>G-201</t>
  </si>
  <si>
    <t>G-202</t>
  </si>
  <si>
    <t>G-203</t>
  </si>
  <si>
    <t>G-204</t>
  </si>
  <si>
    <t>H-201</t>
  </si>
  <si>
    <t>H-202</t>
  </si>
  <si>
    <t>H-203</t>
  </si>
  <si>
    <t>H-204</t>
  </si>
  <si>
    <t>J-201</t>
  </si>
  <si>
    <t>J-202</t>
  </si>
  <si>
    <t>J-203</t>
  </si>
  <si>
    <t>J-204</t>
  </si>
  <si>
    <t>K-201</t>
  </si>
  <si>
    <t>K-202</t>
  </si>
  <si>
    <t>K-203</t>
  </si>
  <si>
    <t>K-204</t>
  </si>
  <si>
    <t>L-201</t>
  </si>
  <si>
    <t>L-202</t>
  </si>
  <si>
    <t>L-203</t>
  </si>
  <si>
    <t>L-204</t>
  </si>
  <si>
    <t>M-201</t>
  </si>
  <si>
    <t>M-202</t>
  </si>
  <si>
    <t>M-203</t>
  </si>
  <si>
    <t>M-204</t>
  </si>
  <si>
    <t>N-201</t>
  </si>
  <si>
    <t>N-202</t>
  </si>
  <si>
    <t>N-203</t>
  </si>
  <si>
    <t>N-204</t>
  </si>
  <si>
    <t>P-201</t>
  </si>
  <si>
    <t>P-202</t>
  </si>
  <si>
    <t>P-203</t>
  </si>
  <si>
    <t>P-204</t>
  </si>
  <si>
    <t>Q-201</t>
  </si>
  <si>
    <t>Q-202</t>
  </si>
  <si>
    <t>Q-203</t>
  </si>
  <si>
    <t>Q-204</t>
  </si>
  <si>
    <t>R-201</t>
  </si>
  <si>
    <t>R-202</t>
  </si>
  <si>
    <t>R-203</t>
  </si>
  <si>
    <t>R-204</t>
  </si>
  <si>
    <t>S-201</t>
  </si>
  <si>
    <t>S-202</t>
  </si>
  <si>
    <t>S-203</t>
  </si>
  <si>
    <t>S-204</t>
  </si>
  <si>
    <t>T-201</t>
  </si>
  <si>
    <t>T-202</t>
  </si>
  <si>
    <t>T-203</t>
  </si>
  <si>
    <t>T-204</t>
  </si>
  <si>
    <t>U-201</t>
  </si>
  <si>
    <t>U-202</t>
  </si>
  <si>
    <t>U-203</t>
  </si>
  <si>
    <t>U-204</t>
  </si>
  <si>
    <t>V-201</t>
  </si>
  <si>
    <t>V-202</t>
  </si>
  <si>
    <t>V-203</t>
  </si>
  <si>
    <t>V-204</t>
  </si>
  <si>
    <t>W-201</t>
  </si>
  <si>
    <t>W-202</t>
  </si>
  <si>
    <t>W-203</t>
  </si>
  <si>
    <t>W-204</t>
  </si>
  <si>
    <t>X-201</t>
  </si>
  <si>
    <t>X-202</t>
  </si>
  <si>
    <t>X-203</t>
  </si>
  <si>
    <t>X-204</t>
  </si>
  <si>
    <t>Y-201</t>
  </si>
  <si>
    <t>Y-202</t>
  </si>
  <si>
    <t>Y-203</t>
  </si>
  <si>
    <t>Y-204</t>
  </si>
  <si>
    <t>Z-201</t>
  </si>
  <si>
    <t>Z-202</t>
  </si>
  <si>
    <t>Z-203</t>
  </si>
  <si>
    <t>Z-204</t>
  </si>
  <si>
    <t>AA-201</t>
  </si>
  <si>
    <t>AA-202</t>
  </si>
  <si>
    <t>AA-203</t>
  </si>
  <si>
    <t>AA-204</t>
  </si>
  <si>
    <t>BB-201</t>
  </si>
  <si>
    <t>BB-202</t>
  </si>
  <si>
    <t>BB-203</t>
  </si>
  <si>
    <t>BB-204</t>
  </si>
  <si>
    <t>CC-201</t>
  </si>
  <si>
    <t>CC-202</t>
  </si>
  <si>
    <t>CC-203</t>
  </si>
  <si>
    <t>CC-204</t>
  </si>
  <si>
    <t>DD-201</t>
  </si>
  <si>
    <t>DD-202</t>
  </si>
  <si>
    <t>DD-203</t>
  </si>
  <si>
    <t>DD-204</t>
  </si>
  <si>
    <t>EE-201</t>
  </si>
  <si>
    <t>EE-202</t>
  </si>
  <si>
    <t>EE-203</t>
  </si>
  <si>
    <t>EE-204</t>
  </si>
  <si>
    <t>FF-201</t>
  </si>
  <si>
    <t>FF-202</t>
  </si>
  <si>
    <t>FF-203</t>
  </si>
  <si>
    <t>FF-204</t>
  </si>
  <si>
    <t>A-301</t>
  </si>
  <si>
    <t>A-302</t>
  </si>
  <si>
    <t>A-303</t>
  </si>
  <si>
    <t>A-304</t>
  </si>
  <si>
    <t>B-301</t>
  </si>
  <si>
    <t>B-302</t>
  </si>
  <si>
    <t>B-303</t>
  </si>
  <si>
    <t>B-304</t>
  </si>
  <si>
    <t>C-301</t>
  </si>
  <si>
    <t>C-302</t>
  </si>
  <si>
    <t>C-303</t>
  </si>
  <si>
    <t>C-304</t>
  </si>
  <si>
    <t>D-301</t>
  </si>
  <si>
    <t>D-302</t>
  </si>
  <si>
    <t>D-303</t>
  </si>
  <si>
    <t>D-304</t>
  </si>
  <si>
    <t>E-301</t>
  </si>
  <si>
    <t>E-302</t>
  </si>
  <si>
    <t>E-303</t>
  </si>
  <si>
    <t>E-304</t>
  </si>
  <si>
    <t>F-301</t>
  </si>
  <si>
    <t>F-302</t>
  </si>
  <si>
    <t>F-303</t>
  </si>
  <si>
    <t>F-304</t>
  </si>
  <si>
    <t>G-301</t>
  </si>
  <si>
    <t>G-302</t>
  </si>
  <si>
    <t>G-303</t>
  </si>
  <si>
    <t>G-304</t>
  </si>
  <si>
    <t>H-301</t>
  </si>
  <si>
    <t>H-302</t>
  </si>
  <si>
    <t>H-303</t>
  </si>
  <si>
    <t>H-304</t>
  </si>
  <si>
    <t>J-301</t>
  </si>
  <si>
    <t>J-302</t>
  </si>
  <si>
    <t>J-303</t>
  </si>
  <si>
    <t>J-304</t>
  </si>
  <si>
    <t>K-301</t>
  </si>
  <si>
    <t>K-302</t>
  </si>
  <si>
    <t>K-303</t>
  </si>
  <si>
    <t>K-304</t>
  </si>
  <si>
    <t>L-301</t>
  </si>
  <si>
    <t>L-302</t>
  </si>
  <si>
    <t>L-303</t>
  </si>
  <si>
    <t>L-304</t>
  </si>
  <si>
    <t>M-301</t>
  </si>
  <si>
    <t>M-302</t>
  </si>
  <si>
    <t>M-303</t>
  </si>
  <si>
    <t>M-304</t>
  </si>
  <si>
    <t>N-301</t>
  </si>
  <si>
    <t>N-302</t>
  </si>
  <si>
    <t>N-303</t>
  </si>
  <si>
    <t>N-304</t>
  </si>
  <si>
    <t>P-301</t>
  </si>
  <si>
    <t>P-302</t>
  </si>
  <si>
    <t>P-303</t>
  </si>
  <si>
    <t>P-304</t>
  </si>
  <si>
    <t>Q-301</t>
  </si>
  <si>
    <t>Q-302</t>
  </si>
  <si>
    <t>Q-303</t>
  </si>
  <si>
    <t>Q-304</t>
  </si>
  <si>
    <t>R-301</t>
  </si>
  <si>
    <t>R-302</t>
  </si>
  <si>
    <t>R-303</t>
  </si>
  <si>
    <t>R-304</t>
  </si>
  <si>
    <t>S-301</t>
  </si>
  <si>
    <t>S-302</t>
  </si>
  <si>
    <t>S-303</t>
  </si>
  <si>
    <t>S-304</t>
  </si>
  <si>
    <t>T-301</t>
  </si>
  <si>
    <t>T-302</t>
  </si>
  <si>
    <t>T-303</t>
  </si>
  <si>
    <t>T-304</t>
  </si>
  <si>
    <t>U-301</t>
  </si>
  <si>
    <t>U-302</t>
  </si>
  <si>
    <t>U-303</t>
  </si>
  <si>
    <t>U-304</t>
  </si>
  <si>
    <t>V-301</t>
  </si>
  <si>
    <t>V-302</t>
  </si>
  <si>
    <t>V-303</t>
  </si>
  <si>
    <t>V-304</t>
  </si>
  <si>
    <t>W-301</t>
  </si>
  <si>
    <t>W-302</t>
  </si>
  <si>
    <t>W-303</t>
  </si>
  <si>
    <t>W-304</t>
  </si>
  <si>
    <t>X-302</t>
  </si>
  <si>
    <t>X-303</t>
  </si>
  <si>
    <t>X-304</t>
  </si>
  <si>
    <t>Y-301</t>
  </si>
  <si>
    <t>Y-302</t>
  </si>
  <si>
    <t>Y-303</t>
  </si>
  <si>
    <t>Y-304</t>
  </si>
  <si>
    <t>Z-301</t>
  </si>
  <si>
    <t>Z-302</t>
  </si>
  <si>
    <t>Z-303</t>
  </si>
  <si>
    <t>Z-304</t>
  </si>
  <si>
    <t>AA-301</t>
  </si>
  <si>
    <t>AA-302</t>
  </si>
  <si>
    <t>AA-303</t>
  </si>
  <si>
    <t>AA-304</t>
  </si>
  <si>
    <t>BB-301</t>
  </si>
  <si>
    <t>BB-302</t>
  </si>
  <si>
    <t>BB-303</t>
  </si>
  <si>
    <t>BB-304</t>
  </si>
  <si>
    <t>CC-301</t>
  </si>
  <si>
    <t>CC-302</t>
  </si>
  <si>
    <t>CC-303</t>
  </si>
  <si>
    <t>CC-304</t>
  </si>
  <si>
    <t>DD-301</t>
  </si>
  <si>
    <t>DD-302</t>
  </si>
  <si>
    <t>DD-303</t>
  </si>
  <si>
    <t>DD-304</t>
  </si>
  <si>
    <t>EE-301</t>
  </si>
  <si>
    <t>EE-302</t>
  </si>
  <si>
    <t>EE-303</t>
  </si>
  <si>
    <t>EE-304</t>
  </si>
  <si>
    <t>FF-301</t>
  </si>
  <si>
    <t>FF-302</t>
  </si>
  <si>
    <t>FF-303</t>
  </si>
  <si>
    <t>FF-304</t>
  </si>
  <si>
    <t>A-401</t>
  </si>
  <si>
    <t>A-402</t>
  </si>
  <si>
    <t>A-403</t>
  </si>
  <si>
    <t>A-404</t>
  </si>
  <si>
    <t>B-401</t>
  </si>
  <si>
    <t>B-402</t>
  </si>
  <si>
    <t>B-403</t>
  </si>
  <si>
    <t>B-404</t>
  </si>
  <si>
    <t>C-401</t>
  </si>
  <si>
    <t>C-402</t>
  </si>
  <si>
    <t>C-403</t>
  </si>
  <si>
    <t>C-404</t>
  </si>
  <si>
    <t>D-401</t>
  </si>
  <si>
    <t>D-402</t>
  </si>
  <si>
    <t>D-403</t>
  </si>
  <si>
    <t>D-404</t>
  </si>
  <si>
    <t>E-401</t>
  </si>
  <si>
    <t>E-402</t>
  </si>
  <si>
    <t>E-403</t>
  </si>
  <si>
    <t>E-404</t>
  </si>
  <si>
    <t>F-401</t>
  </si>
  <si>
    <t>F-402</t>
  </si>
  <si>
    <t>F-403</t>
  </si>
  <si>
    <t>F-404</t>
  </si>
  <si>
    <t>G-401</t>
  </si>
  <si>
    <t>G-402</t>
  </si>
  <si>
    <t>G-403</t>
  </si>
  <si>
    <t>G-404</t>
  </si>
  <si>
    <t>H-401</t>
  </si>
  <si>
    <t>H-402</t>
  </si>
  <si>
    <t>H-403</t>
  </si>
  <si>
    <t>H-404</t>
  </si>
  <si>
    <t>J-401</t>
  </si>
  <si>
    <t>J-402</t>
  </si>
  <si>
    <t>J-403</t>
  </si>
  <si>
    <t>J-404</t>
  </si>
  <si>
    <t>K-401</t>
  </si>
  <si>
    <t>K-402</t>
  </si>
  <si>
    <t>K-403</t>
  </si>
  <si>
    <t>K-404</t>
  </si>
  <si>
    <t>L-401</t>
  </si>
  <si>
    <t>L-402</t>
  </si>
  <si>
    <t>L-403</t>
  </si>
  <si>
    <t>L-404</t>
  </si>
  <si>
    <t>M-401</t>
  </si>
  <si>
    <t>M-402</t>
  </si>
  <si>
    <t>M-403</t>
  </si>
  <si>
    <t>M-404</t>
  </si>
  <si>
    <t>N-401</t>
  </si>
  <si>
    <t>N-402</t>
  </si>
  <si>
    <t>N-403</t>
  </si>
  <si>
    <t>N-404</t>
  </si>
  <si>
    <t>P-401</t>
  </si>
  <si>
    <t>P-402</t>
  </si>
  <si>
    <t>P-403</t>
  </si>
  <si>
    <t>P-404</t>
  </si>
  <si>
    <t>Q-401</t>
  </si>
  <si>
    <t>Q-402</t>
  </si>
  <si>
    <t>Q-403</t>
  </si>
  <si>
    <t>Q-404</t>
  </si>
  <si>
    <t>R-401</t>
  </si>
  <si>
    <t>R-402</t>
  </si>
  <si>
    <t>R-403</t>
  </si>
  <si>
    <t>R-404</t>
  </si>
  <si>
    <t>S-401</t>
  </si>
  <si>
    <t>S-402</t>
  </si>
  <si>
    <t>S-403</t>
  </si>
  <si>
    <t>S-404</t>
  </si>
  <si>
    <t>T-401</t>
  </si>
  <si>
    <t>T-402</t>
  </si>
  <si>
    <t>T-403</t>
  </si>
  <si>
    <t>T-404</t>
  </si>
  <si>
    <t>U-401</t>
  </si>
  <si>
    <t>U-402</t>
  </si>
  <si>
    <t>U-403</t>
  </si>
  <si>
    <t>U-404</t>
  </si>
  <si>
    <t>V-401</t>
  </si>
  <si>
    <t>V-402</t>
  </si>
  <si>
    <t>V-403</t>
  </si>
  <si>
    <t>V-404</t>
  </si>
  <si>
    <t>W-401</t>
  </si>
  <si>
    <t>W-402</t>
  </si>
  <si>
    <t>W-403</t>
  </si>
  <si>
    <t>W-404</t>
  </si>
  <si>
    <t>X-401</t>
  </si>
  <si>
    <t>X-402</t>
  </si>
  <si>
    <t>X-403</t>
  </si>
  <si>
    <t>X-404</t>
  </si>
  <si>
    <t>Y-401</t>
  </si>
  <si>
    <t>Y-402</t>
  </si>
  <si>
    <t>Y-403</t>
  </si>
  <si>
    <t>Y-404</t>
  </si>
  <si>
    <t>Z-401</t>
  </si>
  <si>
    <t>Z-402</t>
  </si>
  <si>
    <t>Z-403</t>
  </si>
  <si>
    <t>Z-404</t>
  </si>
  <si>
    <t>AA-401</t>
  </si>
  <si>
    <t>AA-402</t>
  </si>
  <si>
    <t>AA-403</t>
  </si>
  <si>
    <t>AA-404</t>
  </si>
  <si>
    <t>BB-401</t>
  </si>
  <si>
    <t>BB-402</t>
  </si>
  <si>
    <t>BB-403</t>
  </si>
  <si>
    <t>BB-404</t>
  </si>
  <si>
    <t>CC-401</t>
  </si>
  <si>
    <t>CC-402</t>
  </si>
  <si>
    <t>CC-403</t>
  </si>
  <si>
    <t>CC-404</t>
  </si>
  <si>
    <t>DD-401</t>
  </si>
  <si>
    <t>DD-402</t>
  </si>
  <si>
    <t>DD-403</t>
  </si>
  <si>
    <t>DD-404</t>
  </si>
  <si>
    <t>EE-401</t>
  </si>
  <si>
    <t>EE-402</t>
  </si>
  <si>
    <t>EE-403</t>
  </si>
  <si>
    <t>EE-404</t>
  </si>
  <si>
    <t>FF-401</t>
  </si>
  <si>
    <t>FF-402</t>
  </si>
  <si>
    <t>FF-403</t>
  </si>
  <si>
    <t>FF-404</t>
  </si>
  <si>
    <t>A-501</t>
  </si>
  <si>
    <t>A-502</t>
  </si>
  <si>
    <t>A-503</t>
  </si>
  <si>
    <t>A-504</t>
  </si>
  <si>
    <t>B-501</t>
  </si>
  <si>
    <t>B-502</t>
  </si>
  <si>
    <t>B-503</t>
  </si>
  <si>
    <t>B-504</t>
  </si>
  <si>
    <t>C-501</t>
  </si>
  <si>
    <t>C-502</t>
  </si>
  <si>
    <t>C-503</t>
  </si>
  <si>
    <t>C-504</t>
  </si>
  <si>
    <t>D-501</t>
  </si>
  <si>
    <t>D-502</t>
  </si>
  <si>
    <t>D-503</t>
  </si>
  <si>
    <t>D-504</t>
  </si>
  <si>
    <t>E-501</t>
  </si>
  <si>
    <t>E-502</t>
  </si>
  <si>
    <t>E-503</t>
  </si>
  <si>
    <t>E-504</t>
  </si>
  <si>
    <t>F-501</t>
  </si>
  <si>
    <t>F-502</t>
  </si>
  <si>
    <t>F-503</t>
  </si>
  <si>
    <t>F-504</t>
  </si>
  <si>
    <t>G-501</t>
  </si>
  <si>
    <t>G-502</t>
  </si>
  <si>
    <t>G-503</t>
  </si>
  <si>
    <t>G-504</t>
  </si>
  <si>
    <t>H-501</t>
  </si>
  <si>
    <t>H-502</t>
  </si>
  <si>
    <t>H-503</t>
  </si>
  <si>
    <t>H-504</t>
  </si>
  <si>
    <t>J-501</t>
  </si>
  <si>
    <t>J-502</t>
  </si>
  <si>
    <t>J-503</t>
  </si>
  <si>
    <t>J-504</t>
  </si>
  <si>
    <t>K-501</t>
  </si>
  <si>
    <t>K-502</t>
  </si>
  <si>
    <t>K-503</t>
  </si>
  <si>
    <t>K-504</t>
  </si>
  <si>
    <t>L-501</t>
  </si>
  <si>
    <t>L-502</t>
  </si>
  <si>
    <t>L-503</t>
  </si>
  <si>
    <t>L-504</t>
  </si>
  <si>
    <t>M-501</t>
  </si>
  <si>
    <t>M-502</t>
  </si>
  <si>
    <t>M-503</t>
  </si>
  <si>
    <t>M-504</t>
  </si>
  <si>
    <t>N-501</t>
  </si>
  <si>
    <t>N-502</t>
  </si>
  <si>
    <t>N-503</t>
  </si>
  <si>
    <t>N-504</t>
  </si>
  <si>
    <t>P-501</t>
  </si>
  <si>
    <t>P-502</t>
  </si>
  <si>
    <t>P-503</t>
  </si>
  <si>
    <t>P-504</t>
  </si>
  <si>
    <t>Q-501</t>
  </si>
  <si>
    <t>Q-502</t>
  </si>
  <si>
    <t>Q-504</t>
  </si>
  <si>
    <t>R-501</t>
  </si>
  <si>
    <t>R-502</t>
  </si>
  <si>
    <t>R-503</t>
  </si>
  <si>
    <t>R-504</t>
  </si>
  <si>
    <t>S-501</t>
  </si>
  <si>
    <t>S-502</t>
  </si>
  <si>
    <t>S-503</t>
  </si>
  <si>
    <t>S-504</t>
  </si>
  <si>
    <t>T-501</t>
  </si>
  <si>
    <t>T-502</t>
  </si>
  <si>
    <t>T-503</t>
  </si>
  <si>
    <t>T-504</t>
  </si>
  <si>
    <t>U-501</t>
  </si>
  <si>
    <t>U-502</t>
  </si>
  <si>
    <t>U-503</t>
  </si>
  <si>
    <t>U-504</t>
  </si>
  <si>
    <t>V-501</t>
  </si>
  <si>
    <t>V-502</t>
  </si>
  <si>
    <t>V-503</t>
  </si>
  <si>
    <t>V-504</t>
  </si>
  <si>
    <t>W-501</t>
  </si>
  <si>
    <t>W-502</t>
  </si>
  <si>
    <t>W-503</t>
  </si>
  <si>
    <t>W-504</t>
  </si>
  <si>
    <t>X-501</t>
  </si>
  <si>
    <t>X-502</t>
  </si>
  <si>
    <t>X-503</t>
  </si>
  <si>
    <t>X-504</t>
  </si>
  <si>
    <t>Y-501</t>
  </si>
  <si>
    <t>Y-502</t>
  </si>
  <si>
    <t>Y-503</t>
  </si>
  <si>
    <t>Y-504</t>
  </si>
  <si>
    <t>Z-501</t>
  </si>
  <si>
    <t>Z-502</t>
  </si>
  <si>
    <t>Z-503</t>
  </si>
  <si>
    <t>Z-504</t>
  </si>
  <si>
    <t>AA-501</t>
  </si>
  <si>
    <t>AA-502</t>
  </si>
  <si>
    <t>AA-503</t>
  </si>
  <si>
    <t>AA-504</t>
  </si>
  <si>
    <t>BB-501</t>
  </si>
  <si>
    <t>BB-502</t>
  </si>
  <si>
    <t>BB-503</t>
  </si>
  <si>
    <t>BB-504</t>
  </si>
  <si>
    <t>CC-501</t>
  </si>
  <si>
    <t>CC-502</t>
  </si>
  <si>
    <t>CC-503</t>
  </si>
  <si>
    <t>CC-504</t>
  </si>
  <si>
    <t>DD-501</t>
  </si>
  <si>
    <t>DD-502</t>
  </si>
  <si>
    <t>DD-503</t>
  </si>
  <si>
    <t>DD-504</t>
  </si>
  <si>
    <t>EE-501</t>
  </si>
  <si>
    <t>EE-502</t>
  </si>
  <si>
    <t>EE-503</t>
  </si>
  <si>
    <t>EE-504</t>
  </si>
  <si>
    <t>FF-501</t>
  </si>
  <si>
    <t>FF-502</t>
  </si>
  <si>
    <t>FF-503</t>
  </si>
  <si>
    <t>FF-504</t>
  </si>
  <si>
    <t>A-601</t>
  </si>
  <si>
    <t>A-602</t>
  </si>
  <si>
    <t>A-603</t>
  </si>
  <si>
    <t>A-604</t>
  </si>
  <si>
    <t>B-601</t>
  </si>
  <si>
    <t>B-602</t>
  </si>
  <si>
    <t>B-603</t>
  </si>
  <si>
    <t>B-604</t>
  </si>
  <si>
    <t>C-601</t>
  </si>
  <si>
    <t>C-602</t>
  </si>
  <si>
    <t>C-603</t>
  </si>
  <si>
    <t>C-604</t>
  </si>
  <si>
    <t>D-601</t>
  </si>
  <si>
    <t>D-602</t>
  </si>
  <si>
    <t>D-603</t>
  </si>
  <si>
    <t>D-604</t>
  </si>
  <si>
    <t>E-601</t>
  </si>
  <si>
    <t>E-602</t>
  </si>
  <si>
    <t>E-603</t>
  </si>
  <si>
    <t>E-604</t>
  </si>
  <si>
    <t>F-601</t>
  </si>
  <si>
    <t>F-602</t>
  </si>
  <si>
    <t>F-603</t>
  </si>
  <si>
    <t>F-604</t>
  </si>
  <si>
    <t>G-601</t>
  </si>
  <si>
    <t>G-602</t>
  </si>
  <si>
    <t>G-603</t>
  </si>
  <si>
    <t>G-604</t>
  </si>
  <si>
    <t>H-601</t>
  </si>
  <si>
    <t>H-602</t>
  </si>
  <si>
    <t>H-603</t>
  </si>
  <si>
    <t>H-604</t>
  </si>
  <si>
    <t>J-601</t>
  </si>
  <si>
    <t>J-602</t>
  </si>
  <si>
    <t>J-603</t>
  </si>
  <si>
    <t>J-604</t>
  </si>
  <si>
    <t>K-601</t>
  </si>
  <si>
    <t>K-602</t>
  </si>
  <si>
    <t>K-603</t>
  </si>
  <si>
    <t>K-604</t>
  </si>
  <si>
    <t>L-601</t>
  </si>
  <si>
    <t>L-602</t>
  </si>
  <si>
    <t>L-603</t>
  </si>
  <si>
    <t>L-604</t>
  </si>
  <si>
    <t>M-601</t>
  </si>
  <si>
    <t>M-602</t>
  </si>
  <si>
    <t>M-603</t>
  </si>
  <si>
    <t>M-604</t>
  </si>
  <si>
    <t>N-601</t>
  </si>
  <si>
    <t>N-602</t>
  </si>
  <si>
    <t>N-603</t>
  </si>
  <si>
    <t>N-604</t>
  </si>
  <si>
    <t>P-601</t>
  </si>
  <si>
    <t>P-602</t>
  </si>
  <si>
    <t>P-603</t>
  </si>
  <si>
    <t>P-604</t>
  </si>
  <si>
    <t>Q-601</t>
  </si>
  <si>
    <t>Q-602</t>
  </si>
  <si>
    <t>Q-603</t>
  </si>
  <si>
    <t>Q-604</t>
  </si>
  <si>
    <t>R-601</t>
  </si>
  <si>
    <t>R-602</t>
  </si>
  <si>
    <t>R-603</t>
  </si>
  <si>
    <t>R-604</t>
  </si>
  <si>
    <t>S-601</t>
  </si>
  <si>
    <t>S-602</t>
  </si>
  <si>
    <t>S-603</t>
  </si>
  <si>
    <t>S-604</t>
  </si>
  <si>
    <t>T-601</t>
  </si>
  <si>
    <t>T-602</t>
  </si>
  <si>
    <t>T-603</t>
  </si>
  <si>
    <t>T-604</t>
  </si>
  <si>
    <t>U-601</t>
  </si>
  <si>
    <t>U-602</t>
  </si>
  <si>
    <t>U-603</t>
  </si>
  <si>
    <t>U-604</t>
  </si>
  <si>
    <t>V-601</t>
  </si>
  <si>
    <t>V-602</t>
  </si>
  <si>
    <t>V-603</t>
  </si>
  <si>
    <t>V-604</t>
  </si>
  <si>
    <t>W-601</t>
  </si>
  <si>
    <t>W-602</t>
  </si>
  <si>
    <t>W-603</t>
  </si>
  <si>
    <t>W-604</t>
  </si>
  <si>
    <t>X-602</t>
  </si>
  <si>
    <t>X-603</t>
  </si>
  <si>
    <t>X-604</t>
  </si>
  <si>
    <t>Y-601</t>
  </si>
  <si>
    <t>Y-602</t>
  </si>
  <si>
    <t>Y-603</t>
  </si>
  <si>
    <t>Y-604</t>
  </si>
  <si>
    <t>Z-601</t>
  </si>
  <si>
    <t>Z-602</t>
  </si>
  <si>
    <t>Z-603</t>
  </si>
  <si>
    <t>Z-604</t>
  </si>
  <si>
    <t>AA-601</t>
  </si>
  <si>
    <t>AA-602</t>
  </si>
  <si>
    <t>AA-603</t>
  </si>
  <si>
    <t>AA-604</t>
  </si>
  <si>
    <t>BB-601</t>
  </si>
  <si>
    <t>BB-602</t>
  </si>
  <si>
    <t>BB-603</t>
  </si>
  <si>
    <t>BB-604</t>
  </si>
  <si>
    <t>CC-601</t>
  </si>
  <si>
    <t>CC-602</t>
  </si>
  <si>
    <t>CC-603</t>
  </si>
  <si>
    <t>CC-604</t>
  </si>
  <si>
    <t>DD-601</t>
  </si>
  <si>
    <t>DD-602</t>
  </si>
  <si>
    <t>DD-603</t>
  </si>
  <si>
    <t>DD-604</t>
  </si>
  <si>
    <t>EE-601</t>
  </si>
  <si>
    <t>EE-602</t>
  </si>
  <si>
    <t>EE-603</t>
  </si>
  <si>
    <t>EE-604</t>
  </si>
  <si>
    <t>FF-601</t>
  </si>
  <si>
    <t>FF-602</t>
  </si>
  <si>
    <t>FF-603</t>
  </si>
  <si>
    <t>FF-604</t>
  </si>
  <si>
    <t>Score</t>
  </si>
  <si>
    <t>MR2 Rank</t>
  </si>
  <si>
    <t>MR3 Rank</t>
  </si>
  <si>
    <t>Total MR Rank</t>
  </si>
  <si>
    <t>MR 1 Rank</t>
  </si>
  <si>
    <t>MR 2 Score</t>
  </si>
  <si>
    <t>MR 3 Score</t>
  </si>
  <si>
    <t>TOTAL SCORE</t>
  </si>
  <si>
    <t>R1 score</t>
  </si>
  <si>
    <t>R2 score</t>
  </si>
  <si>
    <t>R3 score</t>
  </si>
  <si>
    <t>J1 score</t>
  </si>
  <si>
    <t>J2 score</t>
  </si>
  <si>
    <t>J3 score</t>
  </si>
  <si>
    <t>Judge 1</t>
  </si>
  <si>
    <t>Judge 2</t>
  </si>
  <si>
    <t>Judge 3</t>
  </si>
  <si>
    <t xml:space="preserve">Contemporary </t>
  </si>
  <si>
    <t>Costume Design</t>
  </si>
  <si>
    <t>Scenic Design</t>
  </si>
  <si>
    <t>\</t>
  </si>
  <si>
    <t>LeaveBlank</t>
  </si>
  <si>
    <t>X-601</t>
  </si>
  <si>
    <t>X-301</t>
  </si>
  <si>
    <t>A-801</t>
  </si>
  <si>
    <t>A-802</t>
  </si>
  <si>
    <t>A-803</t>
  </si>
  <si>
    <t>A-804</t>
  </si>
  <si>
    <t>B-801</t>
  </si>
  <si>
    <t>B-802</t>
  </si>
  <si>
    <t>B-803</t>
  </si>
  <si>
    <t>B-804</t>
  </si>
  <si>
    <t>C-801</t>
  </si>
  <si>
    <t>C-802</t>
  </si>
  <si>
    <t>C-803</t>
  </si>
  <si>
    <t>C-804</t>
  </si>
  <si>
    <t>D-801</t>
  </si>
  <si>
    <t>D-802</t>
  </si>
  <si>
    <t>D-803</t>
  </si>
  <si>
    <t>D-804</t>
  </si>
  <si>
    <t>E-801</t>
  </si>
  <si>
    <t>E-802</t>
  </si>
  <si>
    <t>E-803</t>
  </si>
  <si>
    <t>E-804</t>
  </si>
  <si>
    <t>F-801</t>
  </si>
  <si>
    <t>F-802</t>
  </si>
  <si>
    <t>F-803</t>
  </si>
  <si>
    <t>F-804</t>
  </si>
  <si>
    <t>G-801</t>
  </si>
  <si>
    <t>G-802</t>
  </si>
  <si>
    <t>G-803</t>
  </si>
  <si>
    <t>G-804</t>
  </si>
  <si>
    <t>H-801</t>
  </si>
  <si>
    <t>H-802</t>
  </si>
  <si>
    <t>H-803</t>
  </si>
  <si>
    <t>H-804</t>
  </si>
  <si>
    <t>J-801</t>
  </si>
  <si>
    <t>J-802</t>
  </si>
  <si>
    <t>J-803</t>
  </si>
  <si>
    <t>J-804</t>
  </si>
  <si>
    <t>K-801</t>
  </si>
  <si>
    <t>K-802</t>
  </si>
  <si>
    <t>K-803</t>
  </si>
  <si>
    <t>K-804</t>
  </si>
  <si>
    <t>L-801</t>
  </si>
  <si>
    <t>L-802</t>
  </si>
  <si>
    <t>L-803</t>
  </si>
  <si>
    <t>L-804</t>
  </si>
  <si>
    <t>M-801</t>
  </si>
  <si>
    <t>M-802</t>
  </si>
  <si>
    <t>M-803</t>
  </si>
  <si>
    <t>M-804</t>
  </si>
  <si>
    <t>N-801</t>
  </si>
  <si>
    <t>N-802</t>
  </si>
  <si>
    <t>N-803</t>
  </si>
  <si>
    <t>N-804</t>
  </si>
  <si>
    <t>P-801</t>
  </si>
  <si>
    <t>P-802</t>
  </si>
  <si>
    <t>P-803</t>
  </si>
  <si>
    <t>P-804</t>
  </si>
  <si>
    <t>Q-801</t>
  </si>
  <si>
    <t>Q-802</t>
  </si>
  <si>
    <t>Q-803</t>
  </si>
  <si>
    <t>Q-804</t>
  </si>
  <si>
    <t>R-801</t>
  </si>
  <si>
    <t>R-802</t>
  </si>
  <si>
    <t>R-803</t>
  </si>
  <si>
    <t>R-804</t>
  </si>
  <si>
    <t>S-801</t>
  </si>
  <si>
    <t>S-802</t>
  </si>
  <si>
    <t>S-803</t>
  </si>
  <si>
    <t>S-804</t>
  </si>
  <si>
    <t>T-801</t>
  </si>
  <si>
    <t>T-802</t>
  </si>
  <si>
    <t>T-803</t>
  </si>
  <si>
    <t>T-804</t>
  </si>
  <si>
    <t>U-801</t>
  </si>
  <si>
    <t>U-802</t>
  </si>
  <si>
    <t>U-803</t>
  </si>
  <si>
    <t>U-804</t>
  </si>
  <si>
    <t>V-801</t>
  </si>
  <si>
    <t>V-802</t>
  </si>
  <si>
    <t>V-803</t>
  </si>
  <si>
    <t>V-804</t>
  </si>
  <si>
    <t>W-801</t>
  </si>
  <si>
    <t>W-802</t>
  </si>
  <si>
    <t>W-803</t>
  </si>
  <si>
    <t>W-804</t>
  </si>
  <si>
    <t>X-801</t>
  </si>
  <si>
    <t>X-802</t>
  </si>
  <si>
    <t>X-803</t>
  </si>
  <si>
    <t>X-804</t>
  </si>
  <si>
    <t>Y-801</t>
  </si>
  <si>
    <t>Y-802</t>
  </si>
  <si>
    <t>Y-803</t>
  </si>
  <si>
    <t>Y-804</t>
  </si>
  <si>
    <t>Z-801</t>
  </si>
  <si>
    <t>Z-802</t>
  </si>
  <si>
    <t>Z-803</t>
  </si>
  <si>
    <t>Z-804</t>
  </si>
  <si>
    <t>AA-801</t>
  </si>
  <si>
    <t>AA-802</t>
  </si>
  <si>
    <t>AA-803</t>
  </si>
  <si>
    <t>AA-804</t>
  </si>
  <si>
    <t>BB-801</t>
  </si>
  <si>
    <t>BB-802</t>
  </si>
  <si>
    <t>BB-803</t>
  </si>
  <si>
    <t>BB-804</t>
  </si>
  <si>
    <t>CC-801</t>
  </si>
  <si>
    <t>CC-802</t>
  </si>
  <si>
    <t>CC-803</t>
  </si>
  <si>
    <t>CC-804</t>
  </si>
  <si>
    <t>DD-801</t>
  </si>
  <si>
    <t>DD-802</t>
  </si>
  <si>
    <t>DD-803</t>
  </si>
  <si>
    <t>DD-804</t>
  </si>
  <si>
    <t>EE-801</t>
  </si>
  <si>
    <t>EE-802</t>
  </si>
  <si>
    <t>EE-803</t>
  </si>
  <si>
    <t>EE-804</t>
  </si>
  <si>
    <t>FF-801</t>
  </si>
  <si>
    <t>FF-802</t>
  </si>
  <si>
    <t>FF-803</t>
  </si>
  <si>
    <t>FF-804</t>
  </si>
  <si>
    <t>Directions for Using the UHSAA SCORING SPREADSHEET</t>
  </si>
  <si>
    <t>for Region and State Theatre Meets:</t>
  </si>
  <si>
    <t>If you have any questions, please email Giselle Gremmert at giselle.gremmert@canyonsdistrict.org</t>
  </si>
  <si>
    <r>
      <t>·</t>
    </r>
    <r>
      <rPr>
        <sz val="15"/>
        <color theme="1"/>
        <rFont val="Times New Roman"/>
        <family val="1"/>
      </rPr>
      <t>       Each school should be assigned a letter code (ie. A, B, DD, etc…).  You can type in which school belongs to which code on the Sweepstakes page of the score sheet.</t>
    </r>
  </si>
  <si>
    <r>
      <t>·</t>
    </r>
    <r>
      <rPr>
        <sz val="15"/>
        <color theme="1"/>
        <rFont val="Times New Roman"/>
        <family val="1"/>
      </rPr>
      <t>       You can type in student names and piece titles next to their assigned number on each of the event pages.</t>
    </r>
  </si>
  <si>
    <r>
      <t>·</t>
    </r>
    <r>
      <rPr>
        <sz val="15"/>
        <color theme="1"/>
        <rFont val="Times New Roman"/>
        <family val="1"/>
      </rPr>
      <t>       If a school does not bring a full slate of pieces, just don’t enter titles or scores for the extra pieces.  DO NOT delete that row from the score sheet…it will mess up the formulas.</t>
    </r>
  </si>
  <si>
    <r>
      <t>·</t>
    </r>
    <r>
      <rPr>
        <sz val="15"/>
        <color theme="1"/>
        <rFont val="Times New Roman"/>
        <family val="1"/>
      </rPr>
      <t>       As scores come in to the tabulation room, enter their respective rank (1,2,3, or 4) and score (0-75).  The spreadsheet should do all of the math for you from there.</t>
    </r>
  </si>
  <si>
    <r>
      <t>·</t>
    </r>
    <r>
      <rPr>
        <sz val="15"/>
        <color theme="1"/>
        <rFont val="Times New Roman"/>
        <family val="1"/>
      </rPr>
      <t xml:space="preserve">       Once you have all of your scores in and you need to determine which pieces will go to the final medals round, click on the medals round tab at the bottom of the spreadsheet.  There is one for each event.  </t>
    </r>
    <r>
      <rPr>
        <sz val="15"/>
        <color rgb="FFFF0000"/>
        <rFont val="Times New Roman"/>
        <family val="1"/>
      </rPr>
      <t>IF YOU ENABLED MACROS WHEN YOU OPENED THE SHEET</t>
    </r>
    <r>
      <rPr>
        <sz val="15"/>
        <color theme="1"/>
        <rFont val="Times New Roman"/>
        <family val="1"/>
      </rPr>
      <t>, all you have to do is click on the "sort first by rank, then by score" button, and the top 5-8 pieces on the table will be eligible for Medals' Round. Once the scores are entered, you can click on the "Total MR Rank" drop-down arrow (column K) and click on "Sort Smallest to Largest" and the 1</t>
    </r>
    <r>
      <rPr>
        <vertAlign val="superscript"/>
        <sz val="15"/>
        <color theme="1"/>
        <rFont val="Times New Roman"/>
        <family val="1"/>
      </rPr>
      <t>st</t>
    </r>
    <r>
      <rPr>
        <sz val="15"/>
        <color theme="1"/>
        <rFont val="Times New Roman"/>
        <family val="1"/>
      </rPr>
      <t>, 2</t>
    </r>
    <r>
      <rPr>
        <vertAlign val="superscript"/>
        <sz val="15"/>
        <color theme="1"/>
        <rFont val="Times New Roman"/>
        <family val="1"/>
      </rPr>
      <t>nd</t>
    </r>
    <r>
      <rPr>
        <sz val="15"/>
        <color theme="1"/>
        <rFont val="Times New Roman"/>
        <family val="1"/>
      </rPr>
      <t xml:space="preserve"> and 3</t>
    </r>
    <r>
      <rPr>
        <vertAlign val="superscript"/>
        <sz val="15"/>
        <color theme="1"/>
        <rFont val="Times New Roman"/>
        <family val="1"/>
      </rPr>
      <t>rd</t>
    </r>
    <r>
      <rPr>
        <sz val="15"/>
        <color theme="1"/>
        <rFont val="Times New Roman"/>
        <family val="1"/>
      </rPr>
      <t xml:space="preserve"> should go to the top. If there is a tie based on rank alone, score should be used as a tie-breaker. </t>
    </r>
  </si>
  <si>
    <r>
      <t>·</t>
    </r>
    <r>
      <rPr>
        <sz val="15"/>
        <color theme="1"/>
        <rFont val="Times New Roman"/>
        <family val="1"/>
      </rPr>
      <t>       The top two sweepstakes scores will automatically be highlighted on the Sweepstakes tab, so that’s how you will know who your 1</t>
    </r>
    <r>
      <rPr>
        <vertAlign val="superscript"/>
        <sz val="15"/>
        <color theme="1"/>
        <rFont val="Times New Roman"/>
        <family val="1"/>
      </rPr>
      <t>st</t>
    </r>
    <r>
      <rPr>
        <sz val="15"/>
        <color theme="1"/>
        <rFont val="Times New Roman"/>
        <family val="1"/>
      </rPr>
      <t xml:space="preserve"> and 2</t>
    </r>
    <r>
      <rPr>
        <vertAlign val="superscript"/>
        <sz val="15"/>
        <color theme="1"/>
        <rFont val="Times New Roman"/>
        <family val="1"/>
      </rPr>
      <t>nd</t>
    </r>
    <r>
      <rPr>
        <sz val="15"/>
        <color theme="1"/>
        <rFont val="Times New Roman"/>
        <family val="1"/>
      </rPr>
      <t xml:space="preserve"> Place will be.</t>
    </r>
  </si>
  <si>
    <r>
      <t>·</t>
    </r>
    <r>
      <rPr>
        <sz val="15"/>
        <color theme="1"/>
        <rFont val="Times New Roman"/>
        <family val="1"/>
      </rPr>
      <t>       PLEASE NOTE: If a school has 4 entries in an event, on the State spreadsheet, the lowest score will automatically be dropped.  You won’t have to do anything.  This feature is not in the Region scoresheet, so make sure you’re using the correct one.</t>
    </r>
  </si>
  <si>
    <r>
      <t>·</t>
    </r>
    <r>
      <rPr>
        <sz val="15"/>
        <color theme="1"/>
        <rFont val="Times New Roman"/>
        <family val="1"/>
      </rPr>
      <t xml:space="preserve">       PLEASE NOTE: There is a separate spreadsheet for 3A-6A schools vs. 1A-2A schools because the total number of points required to qualify for a medal/advance to state is different. If you are using the correct sheet for your classification, each piece's row will automatically be highlighted yellow if they reach the point total needed to receive a medal/advance to State. </t>
    </r>
  </si>
  <si>
    <r>
      <t>·</t>
    </r>
    <r>
      <rPr>
        <sz val="15"/>
        <color theme="1"/>
        <rFont val="Times New Roman"/>
        <family val="1"/>
      </rPr>
      <t>       Please note the drop-down menus for time violations.  If a piece goes over or under time, you can just select the number of rounds that occurred in and the spreadsheet will do all the math for you.  It will also strike out any piece that has a time violation in more than 1 round.  This means it is ineligible to move on to State or go to Medals Round.</t>
    </r>
  </si>
  <si>
    <t xml:space="preserve">DID YOU ENABLE MACROS WHEN YOU DOWNLOADED THIS SPREADSHEET? IF NOT, CLOSE THE FILE, REOPEN IT, AND SELECT "ENABLE MACROS" WHEN IT PROMPTS YOU. YOUR COMPUTER WILL NOT GET A VIRUS. I PROMISE. </t>
  </si>
  <si>
    <t>A-904</t>
  </si>
  <si>
    <t>B-904</t>
  </si>
  <si>
    <t>C-904</t>
  </si>
  <si>
    <t>D-904</t>
  </si>
  <si>
    <t>E-904</t>
  </si>
  <si>
    <t>F-904</t>
  </si>
  <si>
    <t>G-904</t>
  </si>
  <si>
    <t>H-904</t>
  </si>
  <si>
    <t>J-904</t>
  </si>
  <si>
    <t>K-904</t>
  </si>
  <si>
    <t>L-904</t>
  </si>
  <si>
    <t>M-904</t>
  </si>
  <si>
    <t>N-904</t>
  </si>
  <si>
    <t>P-904</t>
  </si>
  <si>
    <t>Q-904</t>
  </si>
  <si>
    <t>R-904</t>
  </si>
  <si>
    <t>S-904</t>
  </si>
  <si>
    <t>T-904</t>
  </si>
  <si>
    <t>U-904</t>
  </si>
  <si>
    <t>V-904</t>
  </si>
  <si>
    <t>W-904</t>
  </si>
  <si>
    <t>X-904</t>
  </si>
  <si>
    <t>Y-904</t>
  </si>
  <si>
    <t>Z-904</t>
  </si>
  <si>
    <t>AA-904</t>
  </si>
  <si>
    <t>BB-904</t>
  </si>
  <si>
    <t>CC-904</t>
  </si>
  <si>
    <t>DD-904</t>
  </si>
  <si>
    <t>EE-904</t>
  </si>
  <si>
    <t>FF-904</t>
  </si>
  <si>
    <t>A-903</t>
  </si>
  <si>
    <t>B-903</t>
  </si>
  <si>
    <t>C-903</t>
  </si>
  <si>
    <t>D-903</t>
  </si>
  <si>
    <t>E-903</t>
  </si>
  <si>
    <t>F-903</t>
  </si>
  <si>
    <t>G-903</t>
  </si>
  <si>
    <t>H-903</t>
  </si>
  <si>
    <t>J-903</t>
  </si>
  <si>
    <t>K-903</t>
  </si>
  <si>
    <t>L-903</t>
  </si>
  <si>
    <t>M-903</t>
  </si>
  <si>
    <t>N-903</t>
  </si>
  <si>
    <t>P-903</t>
  </si>
  <si>
    <t>Q-903</t>
  </si>
  <si>
    <t>R-903</t>
  </si>
  <si>
    <t>S-903</t>
  </si>
  <si>
    <t>T-903</t>
  </si>
  <si>
    <t>U-903</t>
  </si>
  <si>
    <t>V-903</t>
  </si>
  <si>
    <t>W-903</t>
  </si>
  <si>
    <t>X-903</t>
  </si>
  <si>
    <t>Y-903</t>
  </si>
  <si>
    <t>Z-903</t>
  </si>
  <si>
    <t>AA-903</t>
  </si>
  <si>
    <t>BB-903</t>
  </si>
  <si>
    <t>CC-903</t>
  </si>
  <si>
    <t>DD-903</t>
  </si>
  <si>
    <t>EE-903</t>
  </si>
  <si>
    <t>FF-903</t>
  </si>
  <si>
    <t>A-902</t>
  </si>
  <si>
    <t>B-902</t>
  </si>
  <si>
    <t>C-902</t>
  </si>
  <si>
    <t>D-902</t>
  </si>
  <si>
    <t>E-902</t>
  </si>
  <si>
    <t>F-902</t>
  </si>
  <si>
    <t>G-902</t>
  </si>
  <si>
    <t>H-902</t>
  </si>
  <si>
    <t>J-902</t>
  </si>
  <si>
    <t>K-902</t>
  </si>
  <si>
    <t>L-902</t>
  </si>
  <si>
    <t>M-902</t>
  </si>
  <si>
    <t>N-902</t>
  </si>
  <si>
    <t>P-902</t>
  </si>
  <si>
    <t>Q-902</t>
  </si>
  <si>
    <t>R-902</t>
  </si>
  <si>
    <t>S-902</t>
  </si>
  <si>
    <t>T-902</t>
  </si>
  <si>
    <t>U-902</t>
  </si>
  <si>
    <t>V-902</t>
  </si>
  <si>
    <t>W-902</t>
  </si>
  <si>
    <t>X-902</t>
  </si>
  <si>
    <t>Y-902</t>
  </si>
  <si>
    <t>Z-902</t>
  </si>
  <si>
    <t>AA-902</t>
  </si>
  <si>
    <t>BB-902</t>
  </si>
  <si>
    <t>CC-902</t>
  </si>
  <si>
    <t>DD-902</t>
  </si>
  <si>
    <t>EE-902</t>
  </si>
  <si>
    <t>FF-902</t>
  </si>
  <si>
    <t>A-901</t>
  </si>
  <si>
    <t>B-901</t>
  </si>
  <si>
    <t>C-901</t>
  </si>
  <si>
    <t>D-901</t>
  </si>
  <si>
    <t>E-901</t>
  </si>
  <si>
    <t>F-901</t>
  </si>
  <si>
    <t>G-901</t>
  </si>
  <si>
    <t>H-901</t>
  </si>
  <si>
    <t>J-901</t>
  </si>
  <si>
    <t>K-901</t>
  </si>
  <si>
    <t>L-901</t>
  </si>
  <si>
    <t>M-901</t>
  </si>
  <si>
    <t>N-901</t>
  </si>
  <si>
    <t>P-901</t>
  </si>
  <si>
    <t>Q-901</t>
  </si>
  <si>
    <t>R-901</t>
  </si>
  <si>
    <t>S-901</t>
  </si>
  <si>
    <t>T-901</t>
  </si>
  <si>
    <t>U-901</t>
  </si>
  <si>
    <t>V-901</t>
  </si>
  <si>
    <t>W-901</t>
  </si>
  <si>
    <t>X-901</t>
  </si>
  <si>
    <t>Y-901</t>
  </si>
  <si>
    <t>Z-901</t>
  </si>
  <si>
    <t>AA-901</t>
  </si>
  <si>
    <t>BB-901</t>
  </si>
  <si>
    <t>CC-901</t>
  </si>
  <si>
    <t>DD-901</t>
  </si>
  <si>
    <t>EE-901</t>
  </si>
  <si>
    <t>FF-901</t>
  </si>
  <si>
    <t>Title of Play</t>
  </si>
  <si>
    <t>Rank 1-6</t>
  </si>
  <si>
    <t>If there is an emergency the day of your meet, feel free to call or text at 801-391-7864</t>
  </si>
  <si>
    <t>NEW AS OF 2020</t>
  </si>
  <si>
    <t>"13 Ways to Screw Up Your College Interview"</t>
  </si>
  <si>
    <t>410 - Noa</t>
  </si>
  <si>
    <t>Trapped In A…</t>
  </si>
  <si>
    <t>411 - Ozzie</t>
  </si>
  <si>
    <t>Investment</t>
  </si>
  <si>
    <t>412 - Trey</t>
  </si>
  <si>
    <t>Mono from Hell</t>
  </si>
  <si>
    <t>400 - Paisley Henrie</t>
  </si>
  <si>
    <t>Letters from Girl</t>
  </si>
  <si>
    <t>401 - Elise Sarles</t>
  </si>
  <si>
    <t>Dating Issues</t>
  </si>
  <si>
    <t>402 - Orin Hughes</t>
  </si>
  <si>
    <t>Welcome2Hell</t>
  </si>
  <si>
    <t>High School</t>
  </si>
  <si>
    <t>413 - Mark Tebbs</t>
  </si>
  <si>
    <t>416 - William Monroe</t>
  </si>
  <si>
    <t>Rewind Scene</t>
  </si>
  <si>
    <t>417 - Desteny Gross</t>
  </si>
  <si>
    <t>Death by Peanut</t>
  </si>
  <si>
    <t>409 - Jacob Burton</t>
  </si>
  <si>
    <t>414 - DJ Johnson</t>
  </si>
  <si>
    <t>First Broadcast</t>
  </si>
  <si>
    <t>404 - Andrea Alexander</t>
  </si>
  <si>
    <t>Chunk Mono</t>
  </si>
  <si>
    <t>403 - Cash Reil</t>
  </si>
  <si>
    <t>Odd Couple</t>
  </si>
  <si>
    <t>415 - William Timm</t>
  </si>
  <si>
    <t>Bug-Eyed</t>
  </si>
  <si>
    <t>418 - Jennette Turnbow</t>
  </si>
  <si>
    <t>405 - McKinnley Rose</t>
  </si>
  <si>
    <t>Rather Be a Man</t>
  </si>
  <si>
    <t xml:space="preserve">406 - Steven White </t>
  </si>
  <si>
    <t>Electric Boolaloo</t>
  </si>
  <si>
    <t>503 - Bri</t>
  </si>
  <si>
    <t>The Notebook</t>
  </si>
  <si>
    <t>504 - James C</t>
  </si>
  <si>
    <t xml:space="preserve">Defender </t>
  </si>
  <si>
    <t>505 - Connor M</t>
  </si>
  <si>
    <t>Tigers Be Still</t>
  </si>
  <si>
    <t>500 - Shelby Frandsen</t>
  </si>
  <si>
    <t>Dress for Rosemary</t>
  </si>
  <si>
    <t>501- Chynna Anderson</t>
  </si>
  <si>
    <t>Confessions</t>
  </si>
  <si>
    <t>502 - Kam Petche</t>
  </si>
  <si>
    <t>The Joker</t>
  </si>
  <si>
    <t>506 - Saige Bradshaw</t>
  </si>
  <si>
    <t>Breaking Up</t>
  </si>
  <si>
    <t>510 - Anye Enriquez</t>
  </si>
  <si>
    <t>The Last Time</t>
  </si>
  <si>
    <t>515 - Logan Wilcox</t>
  </si>
  <si>
    <t>Hearts Desire</t>
  </si>
  <si>
    <t>507 - Mary Anderson</t>
  </si>
  <si>
    <t>No Release</t>
  </si>
  <si>
    <t>508 - Sam Roberts</t>
  </si>
  <si>
    <t>The Tempest</t>
  </si>
  <si>
    <t>513 - Josh Larmore</t>
  </si>
  <si>
    <t>When I Was</t>
  </si>
  <si>
    <t>514 - Cari Nelson</t>
  </si>
  <si>
    <t>Sob Story</t>
  </si>
  <si>
    <t>509 - Lisa Sorber</t>
  </si>
  <si>
    <t>The Boy You Use</t>
  </si>
  <si>
    <t>512 - Sara Lublin</t>
  </si>
  <si>
    <t>Garden State</t>
  </si>
  <si>
    <t>202 - Maylin</t>
  </si>
  <si>
    <t>Trinity</t>
  </si>
  <si>
    <t>Earnest</t>
  </si>
  <si>
    <t>203 - Elle</t>
  </si>
  <si>
    <t>Caitlyn</t>
  </si>
  <si>
    <t>Windermere</t>
  </si>
  <si>
    <t>205 - Gabby</t>
  </si>
  <si>
    <t>Abby</t>
  </si>
  <si>
    <t>Misanthrope</t>
  </si>
  <si>
    <t>206 - Avery</t>
  </si>
  <si>
    <t>Jaden</t>
  </si>
  <si>
    <t>Gentlemen</t>
  </si>
  <si>
    <t>200 - Joslyn Certino</t>
  </si>
  <si>
    <t>Mckenzie Roundy</t>
  </si>
  <si>
    <t>Lunatics</t>
  </si>
  <si>
    <t>201 - Ryan</t>
  </si>
  <si>
    <t>Kaleb W</t>
  </si>
  <si>
    <t>Merchant</t>
  </si>
  <si>
    <t>204 - Gabriella</t>
  </si>
  <si>
    <t>Josie</t>
  </si>
  <si>
    <t>2 Gentlemen</t>
  </si>
  <si>
    <t>306 - Christian</t>
  </si>
  <si>
    <t>Michael F</t>
  </si>
  <si>
    <t xml:space="preserve">New World </t>
  </si>
  <si>
    <t>307 - Casey</t>
  </si>
  <si>
    <t>Regan</t>
  </si>
  <si>
    <t>New Hopeless</t>
  </si>
  <si>
    <t xml:space="preserve">308 - Sephe </t>
  </si>
  <si>
    <t>Grace</t>
  </si>
  <si>
    <t>15 Mins Fame</t>
  </si>
  <si>
    <t>309 - Noelle</t>
  </si>
  <si>
    <t>Emily</t>
  </si>
  <si>
    <t>Anti-Social</t>
  </si>
  <si>
    <t>301 - Jaren Henrie</t>
  </si>
  <si>
    <t>Gabe Sarles</t>
  </si>
  <si>
    <t>302 - Alexa</t>
  </si>
  <si>
    <t>Lilly Spendlove</t>
  </si>
  <si>
    <t>10 Mins Fame</t>
  </si>
  <si>
    <t>313 - Keiran M</t>
  </si>
  <si>
    <t>Ronan M</t>
  </si>
  <si>
    <t>Mutually Assured</t>
  </si>
  <si>
    <t>304 - Gabe C</t>
  </si>
  <si>
    <t>Michael K</t>
  </si>
  <si>
    <t>Foreigner</t>
  </si>
  <si>
    <t>300 - Shandee Smith</t>
  </si>
  <si>
    <t>D'Andra House</t>
  </si>
  <si>
    <t>Kaitlyn Esplin</t>
  </si>
  <si>
    <t>9 to 5</t>
  </si>
  <si>
    <t>303 - Ethan</t>
  </si>
  <si>
    <t>Ian</t>
  </si>
  <si>
    <t>Kelton</t>
  </si>
  <si>
    <t>Spamalot</t>
  </si>
  <si>
    <t>207 - Jenna</t>
  </si>
  <si>
    <t>Larissa</t>
  </si>
  <si>
    <t>Matthew</t>
  </si>
  <si>
    <t>Lion King</t>
  </si>
  <si>
    <t>311 - Alyssa Allred</t>
  </si>
  <si>
    <t>Brigham</t>
  </si>
  <si>
    <t>Lettuce Break</t>
  </si>
  <si>
    <t>312 - Gannon Murphy</t>
  </si>
  <si>
    <t>Korban Murphy</t>
  </si>
  <si>
    <t>The Story…Me</t>
  </si>
  <si>
    <t>606 - Ryan C</t>
  </si>
  <si>
    <t>Worth</t>
  </si>
  <si>
    <t>Bank Robbery</t>
  </si>
  <si>
    <t>607 - Austin H</t>
  </si>
  <si>
    <t>Luke B</t>
  </si>
  <si>
    <t>Piercing Pain</t>
  </si>
  <si>
    <t>608 - Lyndsey</t>
  </si>
  <si>
    <t>Pizza Parlor</t>
  </si>
  <si>
    <t>600 - Ella Hughes</t>
  </si>
  <si>
    <t>Camping Woes</t>
  </si>
  <si>
    <t>601 - Arik Blevins</t>
  </si>
  <si>
    <t>At the Gym</t>
  </si>
  <si>
    <t>605 - Sam Wilcox</t>
  </si>
  <si>
    <t>Door Troubles</t>
  </si>
  <si>
    <t>602 - Sierra Richardson</t>
  </si>
  <si>
    <t>Wilseydee S</t>
  </si>
  <si>
    <t>Sisterly Love</t>
  </si>
  <si>
    <t>711 - Noelle</t>
  </si>
  <si>
    <t>Hopelessly De..</t>
  </si>
  <si>
    <t xml:space="preserve">712 - Caitlyn </t>
  </si>
  <si>
    <t>Abby W.</t>
  </si>
  <si>
    <t>Marry the Man</t>
  </si>
  <si>
    <t>713 - James C</t>
  </si>
  <si>
    <t>Proud of Boy</t>
  </si>
  <si>
    <t>714 - Trey</t>
  </si>
  <si>
    <t>Fallin</t>
  </si>
  <si>
    <t>700 - Shelby Frandsen</t>
  </si>
  <si>
    <t>Jaren Henrie</t>
  </si>
  <si>
    <t>Only Us</t>
  </si>
  <si>
    <t>701 - Ella Hughes</t>
  </si>
  <si>
    <t>Elise Sarles</t>
  </si>
  <si>
    <t>Loathing</t>
  </si>
  <si>
    <t>702 - Gabe Sarles</t>
  </si>
  <si>
    <t>You'll Be Back</t>
  </si>
  <si>
    <t>703 - Kam Petche</t>
  </si>
  <si>
    <t>Dream</t>
  </si>
  <si>
    <t>720 - McKinnly Rose</t>
  </si>
  <si>
    <t>Home</t>
  </si>
  <si>
    <t>721 - Mikenna Holm</t>
  </si>
  <si>
    <t>Used to Be Mine</t>
  </si>
  <si>
    <t>722 - Saige Bradshaw</t>
  </si>
  <si>
    <t>William Monroe</t>
  </si>
  <si>
    <t>Therapy</t>
  </si>
  <si>
    <t>723 - Jewell</t>
  </si>
  <si>
    <t>Gabe C</t>
  </si>
  <si>
    <t>Say My Name</t>
  </si>
  <si>
    <t>708 - Ashton Best</t>
  </si>
  <si>
    <t>709 - Jane Jenkins</t>
  </si>
  <si>
    <t>Dying Aint So</t>
  </si>
  <si>
    <t>710 - Savannah Brotherson</t>
  </si>
  <si>
    <t xml:space="preserve">Watch What </t>
  </si>
  <si>
    <t>706 - Mary Anderson</t>
  </si>
  <si>
    <t>Carrie</t>
  </si>
  <si>
    <t>Breathe</t>
  </si>
  <si>
    <t>726 - Sierra Richardson</t>
  </si>
  <si>
    <t>Ireland</t>
  </si>
  <si>
    <t>727 - Madison Mannino</t>
  </si>
  <si>
    <t>Dreamed a Dream</t>
  </si>
  <si>
    <t>Can't Get a Man</t>
  </si>
  <si>
    <t>705 - Ike Staples</t>
  </si>
  <si>
    <t>Mariah</t>
  </si>
  <si>
    <t>If I Were Rich</t>
  </si>
  <si>
    <t>729 - Kylee</t>
  </si>
  <si>
    <t>Lucy</t>
  </si>
  <si>
    <t>Whitney</t>
  </si>
  <si>
    <t xml:space="preserve">Cell Block </t>
  </si>
  <si>
    <t>730 - Saray White</t>
  </si>
  <si>
    <t>In My Dreams</t>
  </si>
  <si>
    <t>715 - Yudnely Avelar</t>
  </si>
  <si>
    <t>717 - Matt B</t>
  </si>
  <si>
    <t>Diego H</t>
  </si>
  <si>
    <t>Live In You</t>
  </si>
  <si>
    <t>718 - Danielle Hayward</t>
  </si>
  <si>
    <t>When I Look</t>
  </si>
  <si>
    <t>719 - Jenna</t>
  </si>
  <si>
    <t>Sam</t>
  </si>
  <si>
    <t>Morning Song</t>
  </si>
  <si>
    <t>724 - Elizabeth Turnbow</t>
  </si>
  <si>
    <t>Singin In Rain</t>
  </si>
  <si>
    <t>725 - Sara Lublin</t>
  </si>
  <si>
    <t>Don't Rain On</t>
  </si>
  <si>
    <t>707 - Lily</t>
  </si>
  <si>
    <t>Tate</t>
  </si>
  <si>
    <t>Tommy</t>
  </si>
  <si>
    <t>"Almost The Bride of Dracula"</t>
  </si>
  <si>
    <t>"9 Worst Break Ups of All Time"</t>
  </si>
  <si>
    <t>"Bus Stop"</t>
  </si>
  <si>
    <t>Kangaroo Court</t>
  </si>
  <si>
    <t>"Are We Scared Yet"</t>
  </si>
  <si>
    <t>"Charlies Aunt"</t>
  </si>
  <si>
    <t>"Pirates!"</t>
  </si>
  <si>
    <t>Judge #</t>
  </si>
  <si>
    <t>Round 1</t>
  </si>
  <si>
    <t>Round 2</t>
  </si>
  <si>
    <t>Round 3</t>
  </si>
  <si>
    <t>Medals</t>
  </si>
  <si>
    <t>MT 1</t>
  </si>
  <si>
    <t>MT 2</t>
  </si>
  <si>
    <t>MT 3</t>
  </si>
  <si>
    <t>MT 4</t>
  </si>
  <si>
    <t>MT 5</t>
  </si>
  <si>
    <t>MT 6</t>
  </si>
  <si>
    <t>MT</t>
  </si>
  <si>
    <t>Dramatic Monologue 1</t>
  </si>
  <si>
    <t>Dramatic Monologue 2</t>
  </si>
  <si>
    <t>Dramatic Monologue 3</t>
  </si>
  <si>
    <t>Humorous Monologue 1</t>
  </si>
  <si>
    <t>Humorous Monologue 2</t>
  </si>
  <si>
    <t>Humorous Monologue 3</t>
  </si>
  <si>
    <t>Contemporary Scenes 1</t>
  </si>
  <si>
    <t>Contemporary Scenes 2</t>
  </si>
  <si>
    <t>Contemporary Scenes 3</t>
  </si>
  <si>
    <t>Patomimes 1</t>
  </si>
  <si>
    <t>Classical Scenes 1</t>
  </si>
  <si>
    <t>Humorous Monologue</t>
  </si>
  <si>
    <t>Dramatic Monologue</t>
  </si>
  <si>
    <t>Debbie Garrett</t>
  </si>
  <si>
    <t>Karley Garrett</t>
  </si>
  <si>
    <t>Ronnie Williams</t>
  </si>
  <si>
    <t>Brock Berger</t>
  </si>
  <si>
    <t>McKenna Hodge</t>
  </si>
  <si>
    <t>Ann Bany</t>
  </si>
  <si>
    <t>Randy Andreasen</t>
  </si>
  <si>
    <t>Andy</t>
  </si>
  <si>
    <t>Joeie</t>
  </si>
  <si>
    <t>Josh</t>
  </si>
  <si>
    <t>Brandi Lefler</t>
  </si>
  <si>
    <t>Jenna Adams</t>
  </si>
  <si>
    <t>Hinckley Petralia</t>
  </si>
  <si>
    <t>Kylee Skirvin</t>
  </si>
  <si>
    <t>Nick Summers</t>
  </si>
  <si>
    <t>Judge Name</t>
  </si>
  <si>
    <t>Mesia</t>
  </si>
  <si>
    <t>x</t>
  </si>
  <si>
    <t>716 - Eloisa Thornock</t>
  </si>
  <si>
    <t>Window</t>
  </si>
  <si>
    <t>704 - Colt Reeve</t>
  </si>
  <si>
    <t>728 - Hazel Harris</t>
  </si>
  <si>
    <t>1A State Awards</t>
  </si>
  <si>
    <t>2021 – 2022</t>
  </si>
  <si>
    <t xml:space="preserve">Musical Theatre </t>
  </si>
  <si>
    <t>1-Panguitch, Kam Petche</t>
  </si>
  <si>
    <t>2-Monticello, Lily, Tate, Tommy</t>
  </si>
  <si>
    <t>3-Tintic, Mary Anderson</t>
  </si>
  <si>
    <t>1-Panguitch, Elise</t>
  </si>
  <si>
    <t>2-Diamond Ranch, Noa</t>
  </si>
  <si>
    <t>3-Wayne, Andrea</t>
  </si>
  <si>
    <t>2-Panguitch, Shelby Frandsen</t>
  </si>
  <si>
    <t>3-Panguitch, Chynna Anderson</t>
  </si>
  <si>
    <t>1-Tintic, Sierra and Wilseydee</t>
  </si>
  <si>
    <t>2-Alta Mont, Sam Wilcox</t>
  </si>
  <si>
    <t xml:space="preserve">    Diamond Ranch, Ryan and Worth</t>
  </si>
  <si>
    <t>1-Alta Mont, Gabriella and Josie</t>
  </si>
  <si>
    <t>2-Diamond Ranch, Maylin and Trinity</t>
  </si>
  <si>
    <t>3-Diamond Ranch, Gabby and Abby</t>
  </si>
  <si>
    <t>1-Diamond Ranch, Christian and Michael</t>
  </si>
  <si>
    <t>2-Wayne, Ian and Kelton</t>
  </si>
  <si>
    <t>3-Panguitch, Keiran and Ronan</t>
  </si>
  <si>
    <t>One Act Play</t>
  </si>
  <si>
    <t>Outstanding Leading Actor – Kam Petsche, Dracula, Panguitch</t>
  </si>
  <si>
    <t>Outstanding Leading Actress – Mary Anderson, Pirates!, Tintic</t>
  </si>
  <si>
    <t>Outstanding Supporting Actor – Dayton Giles, Are You Scared Yet?, Tabiona</t>
  </si>
  <si>
    <t>Outstanding Supporting Actress – Kamilah Webb, Are You Scared Yet?, Tabiona</t>
  </si>
  <si>
    <t>Outstanding Costume and Set Design – Charley’s Aunt, Monticello</t>
  </si>
  <si>
    <t>Outstanding Ensemble – Bus Stop, Valley</t>
  </si>
  <si>
    <t>1-Monticello, Charlie’s Aunt</t>
  </si>
  <si>
    <t>2-Panguitch, Almost the Bride of Dracula</t>
  </si>
  <si>
    <t>3-Tabiona, Are We Scared Yet</t>
  </si>
  <si>
    <t>Sweepstakes</t>
  </si>
  <si>
    <t>1-Diamond Ranch</t>
  </si>
  <si>
    <t>2-Panguitch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</si>
</sst>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1"/>
      <name val="Calibri"/>
      <family val="2"/>
      <scheme val="minor"/>
    </font>
    <font>
      <u/>
      <sz val="11"/>
      <color theme="1"/>
      <name val="Calibri"/>
      <family val="2"/>
      <scheme val="minor"/>
    </font>
    <font>
      <b/>
      <sz val="11"/>
      <color rgb="FFFA7D00"/>
      <name val="Calibri"/>
      <family val="2"/>
      <scheme val="minor"/>
    </font>
    <font>
      <sz val="11"/>
      <color theme="0"/>
      <name val="Calibri"/>
      <family val="2"/>
      <scheme val="minor"/>
    </font>
    <font>
      <sz val="11"/>
      <color rgb="FF000000"/>
      <name val="Calibri"/>
      <family val="2"/>
    </font>
    <font>
      <sz val="11"/>
      <color theme="0" tint="-0.499984740745262"/>
      <name val="Calibri"/>
      <family val="2"/>
      <scheme val="minor"/>
    </font>
    <font>
      <u/>
      <sz val="11"/>
      <color theme="10"/>
      <name val="Calibri"/>
      <family val="2"/>
      <scheme val="minor"/>
    </font>
    <font>
      <u/>
      <sz val="15"/>
      <color theme="1"/>
      <name val="Times New Roman"/>
      <family val="1"/>
    </font>
    <font>
      <sz val="10"/>
      <color theme="1"/>
      <name val="Calibri"/>
      <family val="2"/>
      <scheme val="minor"/>
    </font>
    <font>
      <i/>
      <sz val="15"/>
      <color theme="1"/>
      <name val="Times New Roman"/>
      <family val="1"/>
    </font>
    <font>
      <u/>
      <sz val="15"/>
      <color theme="10"/>
      <name val="Calibri"/>
      <family val="2"/>
      <scheme val="minor"/>
    </font>
    <font>
      <sz val="15"/>
      <color theme="1"/>
      <name val="Symbol"/>
      <charset val="2"/>
    </font>
    <font>
      <sz val="15"/>
      <color theme="1"/>
      <name val="Times New Roman"/>
      <family val="1"/>
    </font>
    <font>
      <sz val="15"/>
      <color rgb="FFFF0000"/>
      <name val="Times New Roman"/>
      <family val="1"/>
    </font>
    <font>
      <vertAlign val="superscript"/>
      <sz val="15"/>
      <color theme="1"/>
      <name val="Times New Roman"/>
      <family val="1"/>
    </font>
    <font>
      <sz val="20"/>
      <color theme="10"/>
      <name val="Calibri (Body)_x0000_"/>
    </font>
    <font>
      <sz val="24"/>
      <color theme="1"/>
      <name val="Calibri"/>
      <family val="2"/>
      <scheme val="minor"/>
    </font>
    <font>
      <u/>
      <sz val="11"/>
      <color theme="11"/>
      <name val="Calibri"/>
      <family val="2"/>
      <scheme val="minor"/>
    </font>
    <font>
      <sz val="8"/>
      <name val="Calibri"/>
      <family val="2"/>
      <scheme val="minor"/>
    </font>
    <font>
      <sz val="12"/>
      <color theme="1"/>
      <name val="Calibri"/>
      <family val="2"/>
      <scheme val="minor"/>
    </font>
    <font>
      <b/>
      <sz val="12"/>
      <color theme="1"/>
      <name val="Calibri"/>
      <family val="2"/>
      <scheme val="minor"/>
    </font>
  </fonts>
  <fills count="17">
    <fill>
      <patternFill patternType="none"/>
    </fill>
    <fill>
      <patternFill patternType="gray125"/>
    </fill>
    <fill>
      <patternFill patternType="solid">
        <fgColor rgb="FFF2F2F2"/>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A636"/>
        <bgColor indexed="64"/>
      </patternFill>
    </fill>
    <fill>
      <patternFill patternType="solid">
        <fgColor rgb="FFE8973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rgb="FFBFBFBF"/>
      </bottom>
      <diagonal/>
    </border>
    <border>
      <left style="thick">
        <color rgb="FFFF0000"/>
      </left>
      <right style="thick">
        <color rgb="FFFF0000"/>
      </right>
      <top style="thick">
        <color rgb="FFFF0000"/>
      </top>
      <bottom style="thick">
        <color rgb="FFFF0000"/>
      </bottom>
      <diagonal/>
    </border>
  </borders>
  <cellStyleXfs count="4">
    <xf numFmtId="0" fontId="0" fillId="0" borderId="0"/>
    <xf numFmtId="0" fontId="3" fillId="2" borderId="1" applyNumberFormat="0" applyAlignment="0" applyProtection="0"/>
    <xf numFmtId="0" fontId="7" fillId="0" borderId="0" applyNumberFormat="0" applyFill="0" applyBorder="0" applyAlignment="0" applyProtection="0"/>
    <xf numFmtId="0" fontId="18" fillId="0" borderId="0" applyNumberFormat="0" applyFill="0" applyBorder="0" applyAlignment="0" applyProtection="0"/>
  </cellStyleXfs>
  <cellXfs count="75">
    <xf numFmtId="0" fontId="0" fillId="0" borderId="0" xfId="0"/>
    <xf numFmtId="0" fontId="1" fillId="0" borderId="2" xfId="0" applyFont="1" applyBorder="1" applyProtection="1">
      <protection locked="0"/>
    </xf>
    <xf numFmtId="0" fontId="0" fillId="3" borderId="2" xfId="0" applyFill="1" applyBorder="1" applyAlignment="1" applyProtection="1">
      <alignment horizontal="left"/>
      <protection locked="0"/>
    </xf>
    <xf numFmtId="0" fontId="0" fillId="4" borderId="2" xfId="0" applyFill="1" applyBorder="1" applyProtection="1">
      <protection locked="0"/>
    </xf>
    <xf numFmtId="0" fontId="0" fillId="4" borderId="2" xfId="0" applyFill="1" applyBorder="1" applyAlignment="1" applyProtection="1">
      <alignment horizontal="left"/>
      <protection locked="0"/>
    </xf>
    <xf numFmtId="0" fontId="0" fillId="5" borderId="2" xfId="0" applyFill="1" applyBorder="1" applyProtection="1">
      <protection locked="0"/>
    </xf>
    <xf numFmtId="0" fontId="0" fillId="5" borderId="2" xfId="0" applyFill="1" applyBorder="1" applyAlignment="1" applyProtection="1">
      <alignment horizontal="left"/>
      <protection locked="0"/>
    </xf>
    <xf numFmtId="0" fontId="0" fillId="0" borderId="2" xfId="0" applyBorder="1" applyProtection="1">
      <protection locked="0"/>
    </xf>
    <xf numFmtId="0" fontId="4" fillId="0" borderId="2" xfId="0" applyFont="1" applyBorder="1"/>
    <xf numFmtId="0" fontId="0" fillId="0" borderId="2" xfId="0" applyBorder="1"/>
    <xf numFmtId="0" fontId="0" fillId="3" borderId="2" xfId="0" applyFill="1" applyBorder="1" applyProtection="1">
      <protection locked="0"/>
    </xf>
    <xf numFmtId="0" fontId="4" fillId="0" borderId="2" xfId="0" quotePrefix="1" applyFont="1" applyBorder="1" applyProtection="1">
      <protection locked="0"/>
    </xf>
    <xf numFmtId="0" fontId="4" fillId="0" borderId="2" xfId="0" applyFont="1" applyBorder="1" applyProtection="1">
      <protection locked="0"/>
    </xf>
    <xf numFmtId="0" fontId="2" fillId="0" borderId="2" xfId="0" applyFont="1" applyBorder="1" applyProtection="1">
      <protection locked="0"/>
    </xf>
    <xf numFmtId="0" fontId="2" fillId="3" borderId="2" xfId="0" applyFont="1" applyFill="1" applyBorder="1" applyProtection="1">
      <protection locked="0"/>
    </xf>
    <xf numFmtId="0" fontId="2" fillId="3" borderId="2" xfId="0" applyFont="1" applyFill="1" applyBorder="1" applyAlignment="1" applyProtection="1">
      <alignment horizontal="left"/>
      <protection locked="0"/>
    </xf>
    <xf numFmtId="0" fontId="2" fillId="4" borderId="2" xfId="0" applyFont="1" applyFill="1" applyBorder="1" applyProtection="1">
      <protection locked="0"/>
    </xf>
    <xf numFmtId="0" fontId="2" fillId="4" borderId="2" xfId="0" applyFont="1" applyFill="1" applyBorder="1" applyAlignment="1" applyProtection="1">
      <alignment horizontal="left"/>
      <protection locked="0"/>
    </xf>
    <xf numFmtId="0" fontId="2" fillId="5" borderId="2" xfId="0" applyFont="1" applyFill="1" applyBorder="1" applyProtection="1">
      <protection locked="0"/>
    </xf>
    <xf numFmtId="0" fontId="2" fillId="5" borderId="2" xfId="0" applyFont="1" applyFill="1" applyBorder="1" applyAlignment="1" applyProtection="1">
      <alignment horizontal="left"/>
      <protection locked="0"/>
    </xf>
    <xf numFmtId="0" fontId="0" fillId="6" borderId="2" xfId="0" applyFill="1" applyBorder="1"/>
    <xf numFmtId="0" fontId="1" fillId="0" borderId="2" xfId="0" applyFont="1" applyBorder="1"/>
    <xf numFmtId="0" fontId="2" fillId="0" borderId="2" xfId="0" applyFont="1" applyBorder="1"/>
    <xf numFmtId="0" fontId="0" fillId="0" borderId="0" xfId="0" applyProtection="1">
      <protection locked="0"/>
    </xf>
    <xf numFmtId="0" fontId="0" fillId="3" borderId="2" xfId="0" applyFill="1" applyBorder="1"/>
    <xf numFmtId="0" fontId="0" fillId="4" borderId="2" xfId="0" applyFill="1" applyBorder="1"/>
    <xf numFmtId="0" fontId="0" fillId="5" borderId="2" xfId="0" applyFill="1" applyBorder="1"/>
    <xf numFmtId="0" fontId="0" fillId="0" borderId="6" xfId="0" applyBorder="1"/>
    <xf numFmtId="0" fontId="3" fillId="0" borderId="6" xfId="1" applyFill="1" applyBorder="1"/>
    <xf numFmtId="0" fontId="0" fillId="0" borderId="7" xfId="0" applyBorder="1"/>
    <xf numFmtId="0" fontId="3" fillId="0" borderId="8" xfId="1" applyFill="1" applyBorder="1"/>
    <xf numFmtId="0" fontId="0" fillId="0" borderId="9" xfId="0" applyBorder="1"/>
    <xf numFmtId="0" fontId="0" fillId="0" borderId="10" xfId="0" applyBorder="1"/>
    <xf numFmtId="0" fontId="3" fillId="0" borderId="10" xfId="1" applyFill="1" applyBorder="1"/>
    <xf numFmtId="0" fontId="3" fillId="0" borderId="11" xfId="1" applyFill="1" applyBorder="1"/>
    <xf numFmtId="0" fontId="0" fillId="0" borderId="12" xfId="0" applyBorder="1"/>
    <xf numFmtId="0" fontId="0" fillId="0" borderId="13" xfId="0" applyBorder="1"/>
    <xf numFmtId="0" fontId="3" fillId="0" borderId="13" xfId="1" applyFill="1" applyBorder="1"/>
    <xf numFmtId="0" fontId="3" fillId="0" borderId="14" xfId="1" applyFill="1" applyBorder="1"/>
    <xf numFmtId="0" fontId="1" fillId="0" borderId="2" xfId="0" applyFont="1" applyFill="1" applyBorder="1" applyProtection="1">
      <protection locked="0"/>
    </xf>
    <xf numFmtId="0" fontId="0" fillId="0" borderId="2" xfId="0" applyFill="1" applyBorder="1" applyProtection="1">
      <protection locked="0"/>
    </xf>
    <xf numFmtId="0" fontId="2" fillId="0" borderId="2" xfId="0" applyFont="1" applyFill="1" applyBorder="1" applyProtection="1">
      <protection locked="0"/>
    </xf>
    <xf numFmtId="0" fontId="0" fillId="8" borderId="2" xfId="0" applyFill="1" applyBorder="1" applyProtection="1">
      <protection locked="0"/>
    </xf>
    <xf numFmtId="0" fontId="0" fillId="9" borderId="2" xfId="0" applyFill="1" applyBorder="1" applyProtection="1">
      <protection locked="0"/>
    </xf>
    <xf numFmtId="0" fontId="0" fillId="9" borderId="2" xfId="0" applyFill="1" applyBorder="1" applyAlignment="1" applyProtection="1">
      <alignment horizontal="left"/>
      <protection locked="0"/>
    </xf>
    <xf numFmtId="0" fontId="0" fillId="3" borderId="2" xfId="0" applyFont="1" applyFill="1" applyBorder="1" applyProtection="1">
      <protection locked="0"/>
    </xf>
    <xf numFmtId="0" fontId="6" fillId="7" borderId="6" xfId="0" applyFont="1" applyFill="1" applyBorder="1"/>
    <xf numFmtId="0" fontId="6" fillId="7" borderId="13" xfId="0" applyFont="1" applyFill="1" applyBorder="1"/>
    <xf numFmtId="0" fontId="1" fillId="0" borderId="15" xfId="1" applyFont="1" applyFill="1" applyBorder="1"/>
    <xf numFmtId="0" fontId="0" fillId="0" borderId="10" xfId="0" applyFont="1" applyBorder="1"/>
    <xf numFmtId="1" fontId="0" fillId="0" borderId="0" xfId="0" applyNumberFormat="1"/>
    <xf numFmtId="0" fontId="1" fillId="0" borderId="0" xfId="0" applyFont="1"/>
    <xf numFmtId="0" fontId="1" fillId="0" borderId="6" xfId="0" applyFont="1" applyBorder="1"/>
    <xf numFmtId="0" fontId="8" fillId="0" borderId="0" xfId="0" applyFont="1" applyAlignment="1">
      <alignment horizontal="center" vertical="center" wrapText="1"/>
    </xf>
    <xf numFmtId="0" fontId="9" fillId="0" borderId="0" xfId="0" applyFont="1"/>
    <xf numFmtId="0" fontId="10" fillId="0" borderId="0" xfId="0" applyFont="1" applyAlignment="1">
      <alignment horizontal="center" vertical="center" wrapText="1"/>
    </xf>
    <xf numFmtId="0" fontId="11" fillId="0" borderId="0" xfId="2" applyFont="1" applyAlignment="1">
      <alignment horizontal="center" vertical="center" wrapText="1"/>
    </xf>
    <xf numFmtId="0" fontId="12" fillId="0" borderId="0" xfId="0" applyFont="1" applyAlignment="1">
      <alignment horizontal="left" vertical="center" wrapText="1"/>
    </xf>
    <xf numFmtId="0" fontId="9" fillId="0" borderId="0" xfId="0" applyFont="1" applyAlignment="1">
      <alignment wrapText="1"/>
    </xf>
    <xf numFmtId="0" fontId="16" fillId="10" borderId="16" xfId="2" applyFont="1" applyFill="1" applyBorder="1" applyAlignment="1">
      <alignment horizontal="center" vertical="center" wrapText="1"/>
    </xf>
    <xf numFmtId="0" fontId="12" fillId="11" borderId="0" xfId="0" applyFont="1" applyFill="1" applyAlignment="1">
      <alignment horizontal="left" vertical="center" wrapText="1"/>
    </xf>
    <xf numFmtId="0" fontId="17" fillId="0" borderId="0" xfId="0" applyFont="1"/>
    <xf numFmtId="0" fontId="0" fillId="10" borderId="0" xfId="0" applyFill="1"/>
    <xf numFmtId="0" fontId="0" fillId="0"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5" borderId="2" xfId="0" applyFill="1" applyBorder="1" applyProtection="1">
      <protection locked="0"/>
    </xf>
    <xf numFmtId="0" fontId="0" fillId="16" borderId="0" xfId="0" applyFill="1"/>
    <xf numFmtId="0" fontId="1" fillId="0" borderId="3"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0" fillId="0" borderId="0" xfId="0" applyFont="1" applyAlignment="1">
      <alignment vertical="center"/>
    </xf>
    <xf numFmtId="0" fontId="21" fillId="0" borderId="0" xfId="0" applyFont="1" applyAlignment="1">
      <alignment vertical="center"/>
    </xf>
  </cellXfs>
  <cellStyles count="4">
    <cellStyle name="Calculation" xfId="1" builtinId="22"/>
    <cellStyle name="Followed Hyperlink" xfId="3" builtinId="9" hidden="1"/>
    <cellStyle name="Hyperlink" xfId="2" builtinId="8"/>
    <cellStyle name="Normal" xfId="0" builtinId="0" customBuiltin="1"/>
  </cellStyles>
  <dxfs count="166">
    <dxf>
      <font>
        <strike val="0"/>
        <outline val="0"/>
        <shadow val="0"/>
        <u val="none"/>
        <vertAlign val="baseline"/>
        <sz val="11"/>
        <color theme="0" tint="-0.499984740745262"/>
        <name val="Calibri"/>
        <scheme val="minor"/>
      </font>
      <numFmt numFmtId="0" formatCode="General"/>
      <fill>
        <patternFill patternType="solid">
          <fgColor indexed="64"/>
          <bgColor theme="0" tint="-0.49998474074526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ont>
        <strike val="0"/>
        <outline val="0"/>
        <shadow val="0"/>
        <u val="none"/>
        <vertAlign val="baseline"/>
        <sz val="11"/>
        <color theme="0" tint="-0.499984740745262"/>
        <name val="Calibri"/>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ont>
        <color rgb="FF9C6500"/>
      </font>
      <fill>
        <patternFill>
          <bgColor rgb="FFFFEB9C"/>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scheme val="minor"/>
      </font>
      <numFmt numFmtId="0" formatCode="General"/>
      <fill>
        <patternFill patternType="solid">
          <fgColor indexed="64"/>
          <bgColor theme="0" tint="-0.49998474074526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dxf>
    <dxf>
      <border outline="0">
        <bottom style="thin">
          <color theme="0" tint="-0.249977111117893"/>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s>
  <tableStyles count="0" defaultTableStyle="TableStyleMedium2" defaultPivotStyle="PivotStyleLight16"/>
  <colors>
    <mruColors>
      <color rgb="FFE89730"/>
      <color rgb="FFFFA636"/>
      <color rgb="FFFFFBC1"/>
      <color rgb="FFE86A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276225</xdr:colOff>
          <xdr:row>1</xdr:row>
          <xdr:rowOff>152400</xdr:rowOff>
        </xdr:from>
        <xdr:to>
          <xdr:col>16</xdr:col>
          <xdr:colOff>266700</xdr:colOff>
          <xdr:row>4</xdr:row>
          <xdr:rowOff>114300</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638175</xdr:colOff>
          <xdr:row>2</xdr:row>
          <xdr:rowOff>123825</xdr:rowOff>
        </xdr:from>
        <xdr:to>
          <xdr:col>15</xdr:col>
          <xdr:colOff>619125</xdr:colOff>
          <xdr:row>5</xdr:row>
          <xdr:rowOff>85725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381000</xdr:colOff>
          <xdr:row>1</xdr:row>
          <xdr:rowOff>142875</xdr:rowOff>
        </xdr:from>
        <xdr:to>
          <xdr:col>16</xdr:col>
          <xdr:colOff>371475</xdr:colOff>
          <xdr:row>4</xdr:row>
          <xdr:rowOff>104775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A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409575</xdr:colOff>
          <xdr:row>1</xdr:row>
          <xdr:rowOff>152400</xdr:rowOff>
        </xdr:from>
        <xdr:to>
          <xdr:col>16</xdr:col>
          <xdr:colOff>409575</xdr:colOff>
          <xdr:row>4</xdr:row>
          <xdr:rowOff>114300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B00-00000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409575</xdr:colOff>
          <xdr:row>1</xdr:row>
          <xdr:rowOff>152400</xdr:rowOff>
        </xdr:from>
        <xdr:to>
          <xdr:col>16</xdr:col>
          <xdr:colOff>409575</xdr:colOff>
          <xdr:row>4</xdr:row>
          <xdr:rowOff>114300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C00-000001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409575</xdr:colOff>
          <xdr:row>1</xdr:row>
          <xdr:rowOff>152400</xdr:rowOff>
        </xdr:from>
        <xdr:to>
          <xdr:col>16</xdr:col>
          <xdr:colOff>409575</xdr:colOff>
          <xdr:row>4</xdr:row>
          <xdr:rowOff>114300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D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104775</xdr:colOff>
          <xdr:row>1</xdr:row>
          <xdr:rowOff>152400</xdr:rowOff>
        </xdr:from>
        <xdr:to>
          <xdr:col>8</xdr:col>
          <xdr:colOff>85725</xdr:colOff>
          <xdr:row>4</xdr:row>
          <xdr:rowOff>114300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1200-0000012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104775</xdr:colOff>
          <xdr:row>1</xdr:row>
          <xdr:rowOff>152400</xdr:rowOff>
        </xdr:from>
        <xdr:to>
          <xdr:col>8</xdr:col>
          <xdr:colOff>85725</xdr:colOff>
          <xdr:row>4</xdr:row>
          <xdr:rowOff>114300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1300-00000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e71012131415" displayName="Table71012131415" ref="A2:L122" totalsRowShown="0" headerRowDxfId="130" dataDxfId="128" headerRowBorderDxfId="129" tableBorderDxfId="127" totalsRowBorderDxfId="126" headerRowCellStyle="Calculation">
  <autoFilter ref="A2:L122" xr:uid="{00000000-0009-0000-0100-00000E000000}"/>
  <sortState xmlns:xlrd2="http://schemas.microsoft.com/office/spreadsheetml/2017/richdata2" ref="A3:L122">
    <sortCondition descending="1" ref="D2:D122"/>
    <sortCondition ref="B2:B122"/>
    <sortCondition descending="1" ref="C2:C122"/>
  </sortState>
  <tableColumns count="12">
    <tableColumn id="1" xr3:uid="{00000000-0010-0000-0500-000001000000}" name="ID" dataDxfId="125"/>
    <tableColumn id="2" xr3:uid="{00000000-0010-0000-0500-000002000000}" name="Rank" dataDxfId="124"/>
    <tableColumn id="3" xr3:uid="{00000000-0010-0000-0500-000003000000}" name="Score" dataDxfId="123"/>
    <tableColumn id="4" xr3:uid="{00000000-0010-0000-0500-000004000000}" name="LeaveBlank" dataDxfId="122">
      <calculatedColumnFormula>IF((Table71012131415[[#This Row],[Rank]]+Table71012131415[[#This Row],[Score]])&gt;0,1,0)</calculatedColumnFormula>
    </tableColumn>
    <tableColumn id="5" xr3:uid="{00000000-0010-0000-0500-000005000000}" name="MR 1 Rank" dataDxfId="121"/>
    <tableColumn id="6" xr3:uid="{00000000-0010-0000-0500-000006000000}" name="MR 1 Score" dataDxfId="120"/>
    <tableColumn id="7" xr3:uid="{00000000-0010-0000-0500-000007000000}" name="MR2 Rank" dataDxfId="119"/>
    <tableColumn id="8" xr3:uid="{00000000-0010-0000-0500-000008000000}" name="MR 2 Score" dataDxfId="118"/>
    <tableColumn id="9" xr3:uid="{00000000-0010-0000-0500-000009000000}" name="MR3 Rank" dataDxfId="117"/>
    <tableColumn id="10" xr3:uid="{00000000-0010-0000-0500-00000A000000}" name="MR 3 Score" dataDxfId="116"/>
    <tableColumn id="11" xr3:uid="{00000000-0010-0000-0500-00000B000000}" name="Total MR Rank" dataDxfId="115" dataCellStyle="Calculation">
      <calculatedColumnFormula>SUM(E3,G3,I3)</calculatedColumnFormula>
    </tableColumn>
    <tableColumn id="12" xr3:uid="{00000000-0010-0000-0500-00000C000000}" name="Total MR Score" dataDxfId="114" dataCellStyle="Calculation">
      <calculatedColumnFormula>SUM(F3,H3,J3)</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7" displayName="Table7" ref="A2:L122" totalsRowShown="0" headerRowDxfId="113" dataDxfId="111" headerRowBorderDxfId="112" tableBorderDxfId="110" totalsRowBorderDxfId="109" headerRowCellStyle="Calculation">
  <autoFilter ref="A2:L122" xr:uid="{00000000-0009-0000-0100-000007000000}"/>
  <sortState xmlns:xlrd2="http://schemas.microsoft.com/office/spreadsheetml/2017/richdata2" ref="A3:L122">
    <sortCondition descending="1" ref="D2:D122"/>
    <sortCondition ref="B2:B122"/>
    <sortCondition descending="1" ref="C2:C122"/>
  </sortState>
  <tableColumns count="12">
    <tableColumn id="1" xr3:uid="{00000000-0010-0000-0000-000001000000}" name="ID" dataDxfId="108">
      <calculatedColumnFormula>'Humorous Monologues'!A3</calculatedColumnFormula>
    </tableColumn>
    <tableColumn id="2" xr3:uid="{00000000-0010-0000-0000-000002000000}" name="Rank" dataDxfId="107">
      <calculatedColumnFormula>'Humorous Monologues'!U3</calculatedColumnFormula>
    </tableColumn>
    <tableColumn id="3" xr3:uid="{00000000-0010-0000-0000-000003000000}" name="Score" dataDxfId="106">
      <calculatedColumnFormula>'Humorous Monologues'!S3</calculatedColumnFormula>
    </tableColumn>
    <tableColumn id="4" xr3:uid="{00000000-0010-0000-0000-000004000000}" name="LeaveBlank" dataDxfId="105">
      <calculatedColumnFormula>IF((Table7[[#This Row],[Rank]]+Table7[[#This Row],[Score]])&gt;0,1,0)</calculatedColumnFormula>
    </tableColumn>
    <tableColumn id="5" xr3:uid="{00000000-0010-0000-0000-000005000000}" name="MR 1 Rank" dataDxfId="104"/>
    <tableColumn id="6" xr3:uid="{00000000-0010-0000-0000-000006000000}" name="MR 1 Score" dataDxfId="103"/>
    <tableColumn id="7" xr3:uid="{00000000-0010-0000-0000-000007000000}" name="MR2 Rank" dataDxfId="102"/>
    <tableColumn id="8" xr3:uid="{00000000-0010-0000-0000-000008000000}" name="MR 2 Score" dataDxfId="101"/>
    <tableColumn id="9" xr3:uid="{00000000-0010-0000-0000-000009000000}" name="MR3 Rank" dataDxfId="100"/>
    <tableColumn id="10" xr3:uid="{00000000-0010-0000-0000-00000A000000}" name="MR 3 Score" dataDxfId="99"/>
    <tableColumn id="11" xr3:uid="{00000000-0010-0000-0000-00000B000000}" name="Total MR Rank" dataDxfId="98" dataCellStyle="Calculation">
      <calculatedColumnFormula>SUM(E3,G3,I3)</calculatedColumnFormula>
    </tableColumn>
    <tableColumn id="12" xr3:uid="{00000000-0010-0000-0000-00000C000000}" name="Total MR Score" dataDxfId="97" dataCellStyle="Calculation">
      <calculatedColumnFormula>SUM(F3,H3,J3)</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Table710" displayName="Table710" ref="A2:L122" totalsRowShown="0" headerRowDxfId="96" dataDxfId="94" headerRowBorderDxfId="95" tableBorderDxfId="93" totalsRowBorderDxfId="92" headerRowCellStyle="Calculation">
  <autoFilter ref="A2:L122" xr:uid="{00000000-0009-0000-0100-000009000000}"/>
  <sortState xmlns:xlrd2="http://schemas.microsoft.com/office/spreadsheetml/2017/richdata2" ref="A3:L122">
    <sortCondition descending="1" ref="D2:D122"/>
    <sortCondition ref="B2:B122"/>
    <sortCondition descending="1" ref="C2:C122"/>
  </sortState>
  <tableColumns count="12">
    <tableColumn id="1" xr3:uid="{00000000-0010-0000-0100-000001000000}" name="ID" dataDxfId="91"/>
    <tableColumn id="2" xr3:uid="{00000000-0010-0000-0100-000002000000}" name="Rank" dataDxfId="90"/>
    <tableColumn id="3" xr3:uid="{00000000-0010-0000-0100-000003000000}" name="Score" dataDxfId="89"/>
    <tableColumn id="4" xr3:uid="{00000000-0010-0000-0100-000004000000}" name="LeaveBlank" dataDxfId="88">
      <calculatedColumnFormula>IF((Table710[[#This Row],[Rank]]+Table710[[#This Row],[Score]])&gt;0,1,0)</calculatedColumnFormula>
    </tableColumn>
    <tableColumn id="5" xr3:uid="{00000000-0010-0000-0100-000005000000}" name="MR 1 Rank" dataDxfId="87"/>
    <tableColumn id="6" xr3:uid="{00000000-0010-0000-0100-000006000000}" name="MR 1 Score" dataDxfId="86"/>
    <tableColumn id="7" xr3:uid="{00000000-0010-0000-0100-000007000000}" name="MR2 Rank" dataDxfId="85"/>
    <tableColumn id="8" xr3:uid="{00000000-0010-0000-0100-000008000000}" name="MR 2 Score" dataDxfId="84"/>
    <tableColumn id="9" xr3:uid="{00000000-0010-0000-0100-000009000000}" name="MR3 Rank" dataDxfId="83"/>
    <tableColumn id="10" xr3:uid="{00000000-0010-0000-0100-00000A000000}" name="MR 3 Score" dataDxfId="82"/>
    <tableColumn id="11" xr3:uid="{00000000-0010-0000-0100-00000B000000}" name="Total MR Rank" dataDxfId="81" dataCellStyle="Calculation">
      <calculatedColumnFormula>SUM(E3,G3,I3)</calculatedColumnFormula>
    </tableColumn>
    <tableColumn id="12" xr3:uid="{00000000-0010-0000-0100-00000C000000}" name="Total MR Score" dataDxfId="80" dataCellStyle="Calculation">
      <calculatedColumnFormula>SUM(F3,H3,J3)</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71012" displayName="Table71012" ref="A2:L122" totalsRowShown="0" headerRowDxfId="79" dataDxfId="77" headerRowBorderDxfId="78" tableBorderDxfId="76" totalsRowBorderDxfId="75" headerRowCellStyle="Calculation">
  <autoFilter ref="A2:L122" xr:uid="{00000000-0009-0000-0100-00000B000000}"/>
  <sortState xmlns:xlrd2="http://schemas.microsoft.com/office/spreadsheetml/2017/richdata2" ref="A3:L122">
    <sortCondition descending="1" ref="D2:D122"/>
    <sortCondition ref="B2:B122"/>
    <sortCondition descending="1" ref="C2:C122"/>
  </sortState>
  <tableColumns count="12">
    <tableColumn id="1" xr3:uid="{00000000-0010-0000-0200-000001000000}" name="ID" dataDxfId="74"/>
    <tableColumn id="2" xr3:uid="{00000000-0010-0000-0200-000002000000}" name="Rank" dataDxfId="73"/>
    <tableColumn id="3" xr3:uid="{00000000-0010-0000-0200-000003000000}" name="Score" dataDxfId="72"/>
    <tableColumn id="4" xr3:uid="{00000000-0010-0000-0200-000004000000}" name="LeaveBlank" dataDxfId="71">
      <calculatedColumnFormula>IF((Table71012[[#This Row],[Rank]]+Table71012[[#This Row],[Score]])&gt;0,1,0)</calculatedColumnFormula>
    </tableColumn>
    <tableColumn id="5" xr3:uid="{00000000-0010-0000-0200-000005000000}" name="MR 1 Rank" dataDxfId="70"/>
    <tableColumn id="6" xr3:uid="{00000000-0010-0000-0200-000006000000}" name="MR 1 Score" dataDxfId="69"/>
    <tableColumn id="7" xr3:uid="{00000000-0010-0000-0200-000007000000}" name="MR2 Rank" dataDxfId="68"/>
    <tableColumn id="8" xr3:uid="{00000000-0010-0000-0200-000008000000}" name="MR 2 Score" dataDxfId="67"/>
    <tableColumn id="9" xr3:uid="{00000000-0010-0000-0200-000009000000}" name="MR3 Rank" dataDxfId="66"/>
    <tableColumn id="10" xr3:uid="{00000000-0010-0000-0200-00000A000000}" name="MR 3 Score" dataDxfId="65"/>
    <tableColumn id="11" xr3:uid="{00000000-0010-0000-0200-00000B000000}" name="Total MR Rank" dataDxfId="64" dataCellStyle="Calculation">
      <calculatedColumnFormula>SUM(E3,G3,I3)</calculatedColumnFormula>
    </tableColumn>
    <tableColumn id="12" xr3:uid="{00000000-0010-0000-0200-00000C000000}" name="Total MR Score" dataDxfId="63" dataCellStyle="Calculation">
      <calculatedColumnFormula>SUM(F3,H3,J3)</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7101213" displayName="Table7101213" ref="A2:L122" totalsRowShown="0" headerRowDxfId="62" dataDxfId="60" headerRowBorderDxfId="61" tableBorderDxfId="59" totalsRowBorderDxfId="58" headerRowCellStyle="Calculation">
  <autoFilter ref="A2:L122" xr:uid="{00000000-0009-0000-0100-00000C000000}"/>
  <sortState xmlns:xlrd2="http://schemas.microsoft.com/office/spreadsheetml/2017/richdata2" ref="A3:L122">
    <sortCondition descending="1" ref="D2:D122"/>
    <sortCondition ref="B2:B122"/>
    <sortCondition descending="1" ref="C2:C122"/>
  </sortState>
  <tableColumns count="12">
    <tableColumn id="1" xr3:uid="{00000000-0010-0000-0300-000001000000}" name="ID" dataDxfId="57"/>
    <tableColumn id="2" xr3:uid="{00000000-0010-0000-0300-000002000000}" name="Rank" dataDxfId="56"/>
    <tableColumn id="3" xr3:uid="{00000000-0010-0000-0300-000003000000}" name="Score" dataDxfId="55"/>
    <tableColumn id="4" xr3:uid="{00000000-0010-0000-0300-000004000000}" name="LeaveBlank" dataDxfId="54">
      <calculatedColumnFormula>IF((Table7101213[[#This Row],[Rank]]+Table7101213[[#This Row],[Score]])&gt;0,1,0)</calculatedColumnFormula>
    </tableColumn>
    <tableColumn id="5" xr3:uid="{00000000-0010-0000-0300-000005000000}" name="MR 1 Rank" dataDxfId="53"/>
    <tableColumn id="6" xr3:uid="{00000000-0010-0000-0300-000006000000}" name="MR 1 Score" dataDxfId="52"/>
    <tableColumn id="7" xr3:uid="{00000000-0010-0000-0300-000007000000}" name="MR2 Rank" dataDxfId="51"/>
    <tableColumn id="8" xr3:uid="{00000000-0010-0000-0300-000008000000}" name="MR 2 Score" dataDxfId="50"/>
    <tableColumn id="9" xr3:uid="{00000000-0010-0000-0300-000009000000}" name="MR3 Rank" dataDxfId="49"/>
    <tableColumn id="10" xr3:uid="{00000000-0010-0000-0300-00000A000000}" name="MR 3 Score" dataDxfId="48"/>
    <tableColumn id="11" xr3:uid="{00000000-0010-0000-0300-00000B000000}" name="Total MR Rank" dataDxfId="47" dataCellStyle="Calculation">
      <calculatedColumnFormula>SUM(E3,G3,I3)</calculatedColumnFormula>
    </tableColumn>
    <tableColumn id="12" xr3:uid="{00000000-0010-0000-0300-00000C000000}" name="Total MR Score" dataDxfId="46" dataCellStyle="Calculation">
      <calculatedColumnFormula>SUM(F3,H3,J3)</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710121314" displayName="Table710121314" ref="A2:L122" totalsRowShown="0" headerRowDxfId="45" dataDxfId="43" headerRowBorderDxfId="44" tableBorderDxfId="42" totalsRowBorderDxfId="41" headerRowCellStyle="Calculation">
  <autoFilter ref="A2:L122" xr:uid="{00000000-0009-0000-0100-00000D000000}"/>
  <sortState xmlns:xlrd2="http://schemas.microsoft.com/office/spreadsheetml/2017/richdata2" ref="A3:L122">
    <sortCondition descending="1" ref="D2:D122"/>
    <sortCondition ref="B2:B122"/>
    <sortCondition descending="1" ref="C2:C122"/>
  </sortState>
  <tableColumns count="12">
    <tableColumn id="1" xr3:uid="{00000000-0010-0000-0400-000001000000}" name="ID" dataDxfId="40"/>
    <tableColumn id="2" xr3:uid="{00000000-0010-0000-0400-000002000000}" name="Rank" dataDxfId="39"/>
    <tableColumn id="3" xr3:uid="{00000000-0010-0000-0400-000003000000}" name="Score" dataDxfId="38"/>
    <tableColumn id="4" xr3:uid="{00000000-0010-0000-0400-000004000000}" name="LeaveBlank" dataDxfId="37">
      <calculatedColumnFormula>IF((Table710121314[[#This Row],[Rank]]+Table710121314[[#This Row],[Score]])&gt;0,1,0)</calculatedColumnFormula>
    </tableColumn>
    <tableColumn id="5" xr3:uid="{00000000-0010-0000-0400-000005000000}" name="MR 1 Rank" dataDxfId="36"/>
    <tableColumn id="6" xr3:uid="{00000000-0010-0000-0400-000006000000}" name="MR 1 Score" dataDxfId="35"/>
    <tableColumn id="7" xr3:uid="{00000000-0010-0000-0400-000007000000}" name="MR2 Rank" dataDxfId="34"/>
    <tableColumn id="8" xr3:uid="{00000000-0010-0000-0400-000008000000}" name="MR 2 Score" dataDxfId="33"/>
    <tableColumn id="9" xr3:uid="{00000000-0010-0000-0400-000009000000}" name="MR3 Rank" dataDxfId="32"/>
    <tableColumn id="10" xr3:uid="{00000000-0010-0000-0400-00000A000000}" name="MR 3 Score" dataDxfId="31"/>
    <tableColumn id="11" xr3:uid="{00000000-0010-0000-0400-00000B000000}" name="Total MR Rank" dataDxfId="30" dataCellStyle="Calculation">
      <calculatedColumnFormula>SUM(E3,G3,I3)</calculatedColumnFormula>
    </tableColumn>
    <tableColumn id="12" xr3:uid="{00000000-0010-0000-0400-00000C000000}" name="Total MR Score" dataDxfId="29" dataCellStyle="Calculation">
      <calculatedColumnFormula>SUM(F3,H3,J3)</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710121314152" displayName="Table710121314152" ref="A2:D122" totalsRowShown="0" headerRowDxfId="17" dataDxfId="15" headerRowBorderDxfId="16" tableBorderDxfId="14" totalsRowBorderDxfId="13" headerRowCellStyle="Calculation">
  <autoFilter ref="A2:D122" xr:uid="{00000000-0009-0000-0100-000001000000}"/>
  <sortState xmlns:xlrd2="http://schemas.microsoft.com/office/spreadsheetml/2017/richdata2" ref="A3:D122">
    <sortCondition descending="1" ref="D2:D122"/>
    <sortCondition ref="B2:B122"/>
    <sortCondition descending="1" ref="C2:C122"/>
  </sortState>
  <tableColumns count="4">
    <tableColumn id="1" xr3:uid="{00000000-0010-0000-0600-000001000000}" name="ID" dataDxfId="12">
      <calculatedColumnFormula>ScenicDesign!A4</calculatedColumnFormula>
    </tableColumn>
    <tableColumn id="2" xr3:uid="{00000000-0010-0000-0600-000002000000}" name="Rank" dataDxfId="11">
      <calculatedColumnFormula>ScenicDesign!U4</calculatedColumnFormula>
    </tableColumn>
    <tableColumn id="3" xr3:uid="{00000000-0010-0000-0600-000003000000}" name="Score" dataDxfId="10">
      <calculatedColumnFormula>ScenicDesign!S4</calculatedColumnFormula>
    </tableColumn>
    <tableColumn id="4" xr3:uid="{00000000-0010-0000-0600-000004000000}" name="LeaveBlank" dataDxfId="9">
      <calculatedColumnFormula>IF((Table710121314152[[#This Row],[Rank]]+Table710121314152[[#This Row],[Score]])&gt;0,1,0)</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71012131415235" displayName="Table71012131415235" ref="A2:D122" totalsRowShown="0" headerRowDxfId="8" dataDxfId="6" headerRowBorderDxfId="7" tableBorderDxfId="5" totalsRowBorderDxfId="4" headerRowCellStyle="Calculation">
  <autoFilter ref="A2:D122" xr:uid="{00000000-0009-0000-0100-000004000000}"/>
  <sortState xmlns:xlrd2="http://schemas.microsoft.com/office/spreadsheetml/2017/richdata2" ref="A3:D122">
    <sortCondition descending="1" ref="D2:D122"/>
    <sortCondition ref="B2:B122"/>
    <sortCondition descending="1" ref="C2:C122"/>
  </sortState>
  <tableColumns count="4">
    <tableColumn id="1" xr3:uid="{00000000-0010-0000-0700-000001000000}" name="ID" dataDxfId="3">
      <calculatedColumnFormula>CostumeDesign!A4</calculatedColumnFormula>
    </tableColumn>
    <tableColumn id="2" xr3:uid="{00000000-0010-0000-0700-000002000000}" name="Rank" dataDxfId="2">
      <calculatedColumnFormula>CostumeDesign!U4</calculatedColumnFormula>
    </tableColumn>
    <tableColumn id="3" xr3:uid="{00000000-0010-0000-0700-000003000000}" name="Score" dataDxfId="1">
      <calculatedColumnFormula>CostumeDesign!S4</calculatedColumnFormula>
    </tableColumn>
    <tableColumn id="4" xr3:uid="{00000000-0010-0000-0700-000004000000}" name="LeaveBlank" dataDxfId="0">
      <calculatedColumnFormula>IF((Table71012131415235[[#This Row],[Rank]]+Table71012131415235[[#This Row],[Score]])&gt;0,1,0)</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joshua.long@canyonsdistrict.org" TargetMode="Externa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table" Target="../tables/table3.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table" Target="../tables/table4.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5.vml"/><Relationship Id="rId1" Type="http://schemas.openxmlformats.org/officeDocument/2006/relationships/drawing" Target="../drawings/drawing5.xml"/><Relationship Id="rId4" Type="http://schemas.openxmlformats.org/officeDocument/2006/relationships/table" Target="../tables/table5.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6.vml"/><Relationship Id="rId1" Type="http://schemas.openxmlformats.org/officeDocument/2006/relationships/drawing" Target="../drawings/drawing6.xml"/><Relationship Id="rId4" Type="http://schemas.openxmlformats.org/officeDocument/2006/relationships/table" Target="../tables/table6.xml"/></Relationships>
</file>

<file path=xl/worksheets/_rels/sheet20.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7.vml"/><Relationship Id="rId1" Type="http://schemas.openxmlformats.org/officeDocument/2006/relationships/drawing" Target="../drawings/drawing7.xml"/><Relationship Id="rId4" Type="http://schemas.openxmlformats.org/officeDocument/2006/relationships/table" Target="../tables/table7.xml"/></Relationships>
</file>

<file path=xl/worksheets/_rels/sheet21.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8.vml"/><Relationship Id="rId1" Type="http://schemas.openxmlformats.org/officeDocument/2006/relationships/drawing" Target="../drawings/drawing8.xml"/><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B18" sqref="B18"/>
    </sheetView>
  </sheetViews>
  <sheetFormatPr defaultColWidth="10.85546875" defaultRowHeight="12.75"/>
  <cols>
    <col min="1" max="1" width="201.42578125" style="58" customWidth="1"/>
    <col min="2" max="16384" width="10.85546875" style="54"/>
  </cols>
  <sheetData>
    <row r="1" spans="1:1" ht="19.5">
      <c r="A1" s="53" t="s">
        <v>968</v>
      </c>
    </row>
    <row r="2" spans="1:1" ht="19.5">
      <c r="A2" s="53" t="s">
        <v>969</v>
      </c>
    </row>
    <row r="3" spans="1:1" ht="19.5">
      <c r="A3" s="55"/>
    </row>
    <row r="4" spans="1:1" ht="19.5">
      <c r="A4" s="56" t="s">
        <v>970</v>
      </c>
    </row>
    <row r="5" spans="1:1" ht="19.5">
      <c r="A5" s="56" t="s">
        <v>1103</v>
      </c>
    </row>
    <row r="6" spans="1:1" ht="20.25" thickBot="1">
      <c r="A6" s="56"/>
    </row>
    <row r="7" spans="1:1" ht="78" thickTop="1" thickBot="1">
      <c r="A7" s="59" t="s">
        <v>980</v>
      </c>
    </row>
    <row r="8" spans="1:1" ht="20.25" thickTop="1">
      <c r="A8" s="56"/>
    </row>
    <row r="9" spans="1:1" ht="19.5">
      <c r="A9" s="57" t="s">
        <v>971</v>
      </c>
    </row>
    <row r="10" spans="1:1" ht="19.5">
      <c r="A10" s="57" t="s">
        <v>972</v>
      </c>
    </row>
    <row r="11" spans="1:1" ht="39">
      <c r="A11" s="57" t="s">
        <v>973</v>
      </c>
    </row>
    <row r="12" spans="1:1" ht="19.5">
      <c r="A12" s="57" t="s">
        <v>974</v>
      </c>
    </row>
    <row r="13" spans="1:1" ht="101.25">
      <c r="A13" s="57" t="s">
        <v>975</v>
      </c>
    </row>
    <row r="14" spans="1:1" ht="23.25">
      <c r="A14" s="57" t="s">
        <v>976</v>
      </c>
    </row>
    <row r="15" spans="1:1" ht="58.5">
      <c r="A15" s="57" t="s">
        <v>979</v>
      </c>
    </row>
    <row r="16" spans="1:1" ht="39">
      <c r="A16" s="57" t="s">
        <v>977</v>
      </c>
    </row>
    <row r="17" spans="1:2" ht="58.5">
      <c r="A17" s="60" t="s">
        <v>978</v>
      </c>
      <c r="B17" s="61" t="s">
        <v>1104</v>
      </c>
    </row>
  </sheetData>
  <hyperlinks>
    <hyperlink ref="A4" r:id="rId1" display="mailto:joshua.long@canyonsdistrict.org" xr:uid="{00000000-0004-0000-0000-000000000000}"/>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39997558519241921"/>
  </sheetPr>
  <dimension ref="A1:L122"/>
  <sheetViews>
    <sheetView workbookViewId="0">
      <selection activeCell="K3" sqref="K3"/>
    </sheetView>
  </sheetViews>
  <sheetFormatPr defaultColWidth="10.85546875" defaultRowHeight="15"/>
  <cols>
    <col min="1" max="1" width="12.85546875" style="27" bestFit="1" customWidth="1"/>
    <col min="2" max="2" width="12.7109375" style="27" bestFit="1" customWidth="1"/>
    <col min="3" max="3" width="12.85546875" style="27" bestFit="1"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2" t="s">
        <v>218</v>
      </c>
      <c r="E1" s="27" t="s">
        <v>215</v>
      </c>
    </row>
    <row r="2" spans="1:12">
      <c r="A2" s="31" t="s">
        <v>211</v>
      </c>
      <c r="B2" s="32" t="s">
        <v>209</v>
      </c>
      <c r="C2" s="32" t="s">
        <v>824</v>
      </c>
      <c r="D2" s="32" t="s">
        <v>845</v>
      </c>
      <c r="E2" s="32" t="s">
        <v>828</v>
      </c>
      <c r="F2" s="32" t="s">
        <v>214</v>
      </c>
      <c r="G2" s="32" t="s">
        <v>825</v>
      </c>
      <c r="H2" s="32" t="s">
        <v>829</v>
      </c>
      <c r="I2" s="32" t="s">
        <v>826</v>
      </c>
      <c r="J2" s="32" t="s">
        <v>830</v>
      </c>
      <c r="K2" s="33" t="s">
        <v>827</v>
      </c>
      <c r="L2" s="34" t="s">
        <v>213</v>
      </c>
    </row>
    <row r="3" spans="1:12">
      <c r="A3" s="29" t="str">
        <f>'Humorous Monologues'!A34</f>
        <v>G-101</v>
      </c>
      <c r="B3" s="27">
        <f>'Humorous Monologues'!U34</f>
        <v>4</v>
      </c>
      <c r="C3" s="27">
        <f>'Humorous Monologues'!S34</f>
        <v>74</v>
      </c>
      <c r="D3" s="46">
        <f>IF((Table7[[#This Row],[Rank]]+Table7[[#This Row],[Score]])&gt;0,1,0)</f>
        <v>1</v>
      </c>
      <c r="E3" s="27">
        <v>2</v>
      </c>
      <c r="F3" s="27">
        <v>25</v>
      </c>
      <c r="G3" s="27">
        <v>5</v>
      </c>
      <c r="H3" s="27">
        <v>16</v>
      </c>
      <c r="I3" s="27">
        <v>1</v>
      </c>
      <c r="J3" s="27">
        <v>24</v>
      </c>
      <c r="K3" s="28">
        <f t="shared" ref="K3:K34" si="0">SUM(E3,G3,I3)</f>
        <v>8</v>
      </c>
      <c r="L3" s="30">
        <f t="shared" ref="L3:L34" si="1">SUM(F3,H3,J3)</f>
        <v>65</v>
      </c>
    </row>
    <row r="4" spans="1:12">
      <c r="A4" s="29" t="str">
        <f>'Humorous Monologues'!A4</f>
        <v>A-101</v>
      </c>
      <c r="B4" s="27">
        <f>'Humorous Monologues'!U4</f>
        <v>5</v>
      </c>
      <c r="C4" s="27">
        <f>'Humorous Monologues'!S4</f>
        <v>73</v>
      </c>
      <c r="D4" s="46">
        <f>IF((Table7[[#This Row],[Rank]]+Table7[[#This Row],[Score]])&gt;0,1,0)</f>
        <v>1</v>
      </c>
      <c r="E4" s="27">
        <v>1</v>
      </c>
      <c r="F4" s="27">
        <v>25</v>
      </c>
      <c r="G4" s="27">
        <v>4</v>
      </c>
      <c r="H4" s="27">
        <v>17</v>
      </c>
      <c r="I4" s="27">
        <v>2</v>
      </c>
      <c r="J4" s="27">
        <v>23</v>
      </c>
      <c r="K4" s="28">
        <f t="shared" si="0"/>
        <v>7</v>
      </c>
      <c r="L4" s="30">
        <f t="shared" si="1"/>
        <v>65</v>
      </c>
    </row>
    <row r="5" spans="1:12">
      <c r="A5" s="29" t="str">
        <f>'Humorous Monologues'!A16</f>
        <v>C-103</v>
      </c>
      <c r="B5" s="27">
        <f>'Humorous Monologues'!U16</f>
        <v>6</v>
      </c>
      <c r="C5" s="27">
        <f>'Humorous Monologues'!S16</f>
        <v>69</v>
      </c>
      <c r="D5" s="46">
        <f>IF((Table7[[#This Row],[Rank]]+Table7[[#This Row],[Score]])&gt;0,1,0)</f>
        <v>1</v>
      </c>
      <c r="E5" s="27">
        <v>5</v>
      </c>
      <c r="F5" s="27">
        <v>23</v>
      </c>
      <c r="G5" s="27">
        <v>2</v>
      </c>
      <c r="H5" s="27">
        <v>20</v>
      </c>
      <c r="I5" s="27">
        <v>4</v>
      </c>
      <c r="J5" s="27">
        <v>20</v>
      </c>
      <c r="K5" s="28">
        <f t="shared" si="0"/>
        <v>11</v>
      </c>
      <c r="L5" s="30">
        <f t="shared" si="1"/>
        <v>63</v>
      </c>
    </row>
    <row r="6" spans="1:12">
      <c r="A6" s="29" t="str">
        <f>'Humorous Monologues'!A19</f>
        <v>D-101</v>
      </c>
      <c r="B6" s="27">
        <f>'Humorous Monologues'!U19</f>
        <v>6</v>
      </c>
      <c r="C6" s="27">
        <f>'Humorous Monologues'!S19</f>
        <v>61</v>
      </c>
      <c r="D6" s="46">
        <f>IF((Table7[[#This Row],[Rank]]+Table7[[#This Row],[Score]])&gt;0,1,0)</f>
        <v>1</v>
      </c>
      <c r="E6" s="27">
        <v>4</v>
      </c>
      <c r="F6" s="27">
        <v>23</v>
      </c>
      <c r="G6" s="27">
        <v>3</v>
      </c>
      <c r="H6" s="27">
        <v>19</v>
      </c>
      <c r="I6" s="27">
        <v>5</v>
      </c>
      <c r="J6" s="27">
        <v>20</v>
      </c>
      <c r="K6" s="28">
        <f t="shared" si="0"/>
        <v>12</v>
      </c>
      <c r="L6" s="30">
        <f t="shared" si="1"/>
        <v>62</v>
      </c>
    </row>
    <row r="7" spans="1:12">
      <c r="A7" s="29" t="str">
        <f>'Humorous Monologues'!A10</f>
        <v>B-102</v>
      </c>
      <c r="B7" s="27">
        <f>'Humorous Monologues'!U10</f>
        <v>6</v>
      </c>
      <c r="C7" s="27">
        <f>'Humorous Monologues'!S10</f>
        <v>68</v>
      </c>
      <c r="D7" s="46">
        <f>IF((Table7[[#This Row],[Rank]]+Table7[[#This Row],[Score]])&gt;0,1,0)</f>
        <v>1</v>
      </c>
      <c r="E7" s="27">
        <v>3</v>
      </c>
      <c r="F7" s="27">
        <v>25</v>
      </c>
      <c r="G7" s="27">
        <v>1</v>
      </c>
      <c r="H7" s="27">
        <v>23</v>
      </c>
      <c r="I7" s="27">
        <v>3</v>
      </c>
      <c r="J7" s="27">
        <v>23</v>
      </c>
      <c r="K7" s="28">
        <f t="shared" si="0"/>
        <v>7</v>
      </c>
      <c r="L7" s="30">
        <f t="shared" si="1"/>
        <v>71</v>
      </c>
    </row>
    <row r="8" spans="1:12">
      <c r="A8" s="29" t="str">
        <f>'Humorous Monologues'!A6</f>
        <v>A-103</v>
      </c>
      <c r="B8" s="27">
        <f>'Humorous Monologues'!U6</f>
        <v>7</v>
      </c>
      <c r="C8" s="27">
        <f>'Humorous Monologues'!S6</f>
        <v>73</v>
      </c>
      <c r="D8" s="46">
        <f>IF((Table7[[#This Row],[Rank]]+Table7[[#This Row],[Score]])&gt;0,1,0)</f>
        <v>1</v>
      </c>
      <c r="K8" s="28">
        <f t="shared" si="0"/>
        <v>0</v>
      </c>
      <c r="L8" s="30">
        <f t="shared" si="1"/>
        <v>0</v>
      </c>
    </row>
    <row r="9" spans="1:12">
      <c r="A9" s="29" t="str">
        <f>'Humorous Monologues'!A49</f>
        <v>K-101</v>
      </c>
      <c r="B9" s="27">
        <f>'Humorous Monologues'!U49</f>
        <v>7</v>
      </c>
      <c r="C9" s="27">
        <f>'Humorous Monologues'!S49</f>
        <v>59</v>
      </c>
      <c r="D9" s="46">
        <f>IF((Table7[[#This Row],[Rank]]+Table7[[#This Row],[Score]])&gt;0,1,0)</f>
        <v>1</v>
      </c>
      <c r="K9" s="28">
        <f t="shared" si="0"/>
        <v>0</v>
      </c>
      <c r="L9" s="30">
        <f t="shared" si="1"/>
        <v>0</v>
      </c>
    </row>
    <row r="10" spans="1:12">
      <c r="A10" s="29" t="str">
        <f>'Humorous Monologues'!A12</f>
        <v>B-104</v>
      </c>
      <c r="B10" s="27">
        <f>'Humorous Monologues'!U12</f>
        <v>9</v>
      </c>
      <c r="C10" s="27">
        <f>'Humorous Monologues'!S12</f>
        <v>62</v>
      </c>
      <c r="D10" s="46">
        <f>IF((Table7[[#This Row],[Rank]]+Table7[[#This Row],[Score]])&gt;0,1,0)</f>
        <v>1</v>
      </c>
      <c r="K10" s="28">
        <f t="shared" si="0"/>
        <v>0</v>
      </c>
      <c r="L10" s="30">
        <f t="shared" si="1"/>
        <v>0</v>
      </c>
    </row>
    <row r="11" spans="1:12">
      <c r="A11" s="29" t="str">
        <f>'Humorous Monologues'!A14</f>
        <v>C-101</v>
      </c>
      <c r="B11" s="27">
        <f>'Humorous Monologues'!U14</f>
        <v>10</v>
      </c>
      <c r="C11" s="27">
        <f>'Humorous Monologues'!S14</f>
        <v>68</v>
      </c>
      <c r="D11" s="46">
        <f>IF((Table7[[#This Row],[Rank]]+Table7[[#This Row],[Score]])&gt;0,1,0)</f>
        <v>1</v>
      </c>
      <c r="K11" s="28">
        <f t="shared" si="0"/>
        <v>0</v>
      </c>
      <c r="L11" s="30">
        <f t="shared" si="1"/>
        <v>0</v>
      </c>
    </row>
    <row r="12" spans="1:12">
      <c r="A12" s="29" t="str">
        <f>'Humorous Monologues'!A24</f>
        <v>E-101</v>
      </c>
      <c r="B12" s="27">
        <f>'Humorous Monologues'!U24</f>
        <v>10</v>
      </c>
      <c r="C12" s="27">
        <f>'Humorous Monologues'!S24</f>
        <v>63</v>
      </c>
      <c r="D12" s="46">
        <f>IF((Table7[[#This Row],[Rank]]+Table7[[#This Row],[Score]])&gt;0,1,0)</f>
        <v>1</v>
      </c>
      <c r="K12" s="28">
        <f t="shared" si="0"/>
        <v>0</v>
      </c>
      <c r="L12" s="30">
        <f t="shared" si="1"/>
        <v>0</v>
      </c>
    </row>
    <row r="13" spans="1:12">
      <c r="A13" s="29" t="str">
        <f>'Humorous Monologues'!A15</f>
        <v>C-102</v>
      </c>
      <c r="B13" s="27">
        <f>'Humorous Monologues'!U15</f>
        <v>10</v>
      </c>
      <c r="C13" s="27">
        <f>'Humorous Monologues'!S15</f>
        <v>61</v>
      </c>
      <c r="D13" s="46">
        <f>IF((Table7[[#This Row],[Rank]]+Table7[[#This Row],[Score]])&gt;0,1,0)</f>
        <v>1</v>
      </c>
      <c r="K13" s="28">
        <f t="shared" si="0"/>
        <v>0</v>
      </c>
      <c r="L13" s="30">
        <f t="shared" si="1"/>
        <v>0</v>
      </c>
    </row>
    <row r="14" spans="1:12">
      <c r="A14" s="29" t="str">
        <f>'Humorous Monologues'!A44</f>
        <v>J-101</v>
      </c>
      <c r="B14" s="27">
        <f>'Humorous Monologues'!U44</f>
        <v>11</v>
      </c>
      <c r="C14" s="27">
        <f>'Humorous Monologues'!S44</f>
        <v>60</v>
      </c>
      <c r="D14" s="46">
        <f>IF((Table7[[#This Row],[Rank]]+Table7[[#This Row],[Score]])&gt;0,1,0)</f>
        <v>1</v>
      </c>
      <c r="K14" s="28">
        <f t="shared" si="0"/>
        <v>0</v>
      </c>
      <c r="L14" s="30">
        <f t="shared" si="1"/>
        <v>0</v>
      </c>
    </row>
    <row r="15" spans="1:12">
      <c r="A15" s="29" t="str">
        <f>'Humorous Monologues'!A5</f>
        <v>A-102</v>
      </c>
      <c r="B15" s="27">
        <f>'Humorous Monologues'!U5</f>
        <v>11</v>
      </c>
      <c r="C15" s="27">
        <f>'Humorous Monologues'!S5</f>
        <v>57</v>
      </c>
      <c r="D15" s="46">
        <f>IF((Table7[[#This Row],[Rank]]+Table7[[#This Row],[Score]])&gt;0,1,0)</f>
        <v>1</v>
      </c>
      <c r="K15" s="28">
        <f t="shared" si="0"/>
        <v>0</v>
      </c>
      <c r="L15" s="30">
        <f t="shared" si="1"/>
        <v>0</v>
      </c>
    </row>
    <row r="16" spans="1:12">
      <c r="A16" s="29" t="str">
        <f>'Humorous Monologues'!A11</f>
        <v>B-103</v>
      </c>
      <c r="B16" s="27">
        <f>'Humorous Monologues'!U11</f>
        <v>12</v>
      </c>
      <c r="C16" s="27">
        <f>'Humorous Monologues'!S11</f>
        <v>64</v>
      </c>
      <c r="D16" s="46">
        <f>IF((Table7[[#This Row],[Rank]]+Table7[[#This Row],[Score]])&gt;0,1,0)</f>
        <v>1</v>
      </c>
      <c r="K16" s="28">
        <f t="shared" si="0"/>
        <v>0</v>
      </c>
      <c r="L16" s="30">
        <f t="shared" si="1"/>
        <v>0</v>
      </c>
    </row>
    <row r="17" spans="1:12">
      <c r="A17" s="29" t="str">
        <f>'Humorous Monologues'!A9</f>
        <v>B-101</v>
      </c>
      <c r="B17" s="27">
        <f>'Humorous Monologues'!U9</f>
        <v>12</v>
      </c>
      <c r="C17" s="27">
        <f>'Humorous Monologues'!S9</f>
        <v>58</v>
      </c>
      <c r="D17" s="46">
        <f>IF((Table7[[#This Row],[Rank]]+Table7[[#This Row],[Score]])&gt;0,1,0)</f>
        <v>1</v>
      </c>
      <c r="K17" s="28">
        <f t="shared" si="0"/>
        <v>0</v>
      </c>
      <c r="L17" s="30">
        <f t="shared" si="1"/>
        <v>0</v>
      </c>
    </row>
    <row r="18" spans="1:12">
      <c r="A18" s="29" t="str">
        <f>'Humorous Monologues'!A45</f>
        <v>J-102</v>
      </c>
      <c r="B18" s="27">
        <f>'Humorous Monologues'!U45</f>
        <v>12</v>
      </c>
      <c r="C18" s="27">
        <f>'Humorous Monologues'!S45</f>
        <v>55</v>
      </c>
      <c r="D18" s="46">
        <f>IF((Table7[[#This Row],[Rank]]+Table7[[#This Row],[Score]])&gt;0,1,0)</f>
        <v>1</v>
      </c>
      <c r="K18" s="28">
        <f t="shared" si="0"/>
        <v>0</v>
      </c>
      <c r="L18" s="30">
        <f t="shared" si="1"/>
        <v>0</v>
      </c>
    </row>
    <row r="19" spans="1:12">
      <c r="A19" s="29" t="str">
        <f>'Humorous Monologues'!A29</f>
        <v>F-101</v>
      </c>
      <c r="B19" s="27">
        <f>'Humorous Monologues'!U29</f>
        <v>12</v>
      </c>
      <c r="C19" s="27">
        <f>'Humorous Monologues'!S29</f>
        <v>52</v>
      </c>
      <c r="D19" s="46">
        <f>IF((Table7[[#This Row],[Rank]]+Table7[[#This Row],[Score]])&gt;0,1,0)</f>
        <v>1</v>
      </c>
      <c r="K19" s="28">
        <f t="shared" si="0"/>
        <v>0</v>
      </c>
      <c r="L19" s="30">
        <f t="shared" si="1"/>
        <v>0</v>
      </c>
    </row>
    <row r="20" spans="1:12">
      <c r="A20" s="29" t="str">
        <f>'Humorous Monologues'!A7</f>
        <v>A-104</v>
      </c>
      <c r="B20" s="27">
        <f>'Humorous Monologues'!U7</f>
        <v>0</v>
      </c>
      <c r="C20" s="27">
        <f>'Humorous Monologues'!S7</f>
        <v>0</v>
      </c>
      <c r="D20" s="46">
        <f>IF((Table7[[#This Row],[Rank]]+Table7[[#This Row],[Score]])&gt;0,1,0)</f>
        <v>0</v>
      </c>
      <c r="K20" s="28">
        <f t="shared" si="0"/>
        <v>0</v>
      </c>
      <c r="L20" s="30">
        <f t="shared" si="1"/>
        <v>0</v>
      </c>
    </row>
    <row r="21" spans="1:12">
      <c r="A21" s="29" t="str">
        <f>'Humorous Monologues'!A124</f>
        <v>AA-101</v>
      </c>
      <c r="B21" s="27">
        <f>'Humorous Monologues'!U124</f>
        <v>0</v>
      </c>
      <c r="C21" s="27">
        <f>'Humorous Monologues'!S124</f>
        <v>0</v>
      </c>
      <c r="D21" s="46">
        <f>IF((Table7[[#This Row],[Rank]]+Table7[[#This Row],[Score]])&gt;0,1,0)</f>
        <v>0</v>
      </c>
      <c r="K21" s="28">
        <f t="shared" si="0"/>
        <v>0</v>
      </c>
      <c r="L21" s="30">
        <f t="shared" si="1"/>
        <v>0</v>
      </c>
    </row>
    <row r="22" spans="1:12">
      <c r="A22" s="29" t="str">
        <f>'Humorous Monologues'!A125</f>
        <v>AA-102</v>
      </c>
      <c r="B22" s="27">
        <f>'Humorous Monologues'!U125</f>
        <v>0</v>
      </c>
      <c r="C22" s="27">
        <f>'Humorous Monologues'!S125</f>
        <v>0</v>
      </c>
      <c r="D22" s="46">
        <f>IF((Table7[[#This Row],[Rank]]+Table7[[#This Row],[Score]])&gt;0,1,0)</f>
        <v>0</v>
      </c>
      <c r="K22" s="28">
        <f t="shared" si="0"/>
        <v>0</v>
      </c>
      <c r="L22" s="30">
        <f t="shared" si="1"/>
        <v>0</v>
      </c>
    </row>
    <row r="23" spans="1:12">
      <c r="A23" s="29" t="str">
        <f>'Humorous Monologues'!A126</f>
        <v>AA-103</v>
      </c>
      <c r="B23" s="27">
        <f>'Humorous Monologues'!U126</f>
        <v>0</v>
      </c>
      <c r="C23" s="27">
        <f>'Humorous Monologues'!S126</f>
        <v>0</v>
      </c>
      <c r="D23" s="46">
        <f>IF((Table7[[#This Row],[Rank]]+Table7[[#This Row],[Score]])&gt;0,1,0)</f>
        <v>0</v>
      </c>
      <c r="K23" s="28">
        <f t="shared" si="0"/>
        <v>0</v>
      </c>
      <c r="L23" s="30">
        <f t="shared" si="1"/>
        <v>0</v>
      </c>
    </row>
    <row r="24" spans="1:12">
      <c r="A24" s="29" t="str">
        <f>'Humorous Monologues'!A127</f>
        <v>AA-104</v>
      </c>
      <c r="B24" s="27">
        <f>'Humorous Monologues'!U127</f>
        <v>0</v>
      </c>
      <c r="C24" s="27">
        <f>'Humorous Monologues'!S127</f>
        <v>0</v>
      </c>
      <c r="D24" s="46">
        <f>IF((Table7[[#This Row],[Rank]]+Table7[[#This Row],[Score]])&gt;0,1,0)</f>
        <v>0</v>
      </c>
      <c r="K24" s="28">
        <f t="shared" si="0"/>
        <v>0</v>
      </c>
      <c r="L24" s="30">
        <f t="shared" si="1"/>
        <v>0</v>
      </c>
    </row>
    <row r="25" spans="1:12">
      <c r="A25" s="29" t="str">
        <f>'Humorous Monologues'!A129</f>
        <v>BB-101</v>
      </c>
      <c r="B25" s="27">
        <f>'Humorous Monologues'!U129</f>
        <v>0</v>
      </c>
      <c r="C25" s="27">
        <f>'Humorous Monologues'!S129</f>
        <v>0</v>
      </c>
      <c r="D25" s="46">
        <f>IF((Table7[[#This Row],[Rank]]+Table7[[#This Row],[Score]])&gt;0,1,0)</f>
        <v>0</v>
      </c>
      <c r="K25" s="28">
        <f t="shared" si="0"/>
        <v>0</v>
      </c>
      <c r="L25" s="30">
        <f t="shared" si="1"/>
        <v>0</v>
      </c>
    </row>
    <row r="26" spans="1:12">
      <c r="A26" s="29" t="str">
        <f>'Humorous Monologues'!A130</f>
        <v>BB-102</v>
      </c>
      <c r="B26" s="27">
        <f>'Humorous Monologues'!U130</f>
        <v>0</v>
      </c>
      <c r="C26" s="27">
        <f>'Humorous Monologues'!S130</f>
        <v>0</v>
      </c>
      <c r="D26" s="46">
        <f>IF((Table7[[#This Row],[Rank]]+Table7[[#This Row],[Score]])&gt;0,1,0)</f>
        <v>0</v>
      </c>
      <c r="K26" s="28">
        <f t="shared" si="0"/>
        <v>0</v>
      </c>
      <c r="L26" s="30">
        <f t="shared" si="1"/>
        <v>0</v>
      </c>
    </row>
    <row r="27" spans="1:12">
      <c r="A27" s="29" t="str">
        <f>'Humorous Monologues'!A131</f>
        <v>BB-103</v>
      </c>
      <c r="B27" s="27">
        <f>'Humorous Monologues'!U131</f>
        <v>0</v>
      </c>
      <c r="C27" s="27">
        <f>'Humorous Monologues'!S131</f>
        <v>0</v>
      </c>
      <c r="D27" s="46">
        <f>IF((Table7[[#This Row],[Rank]]+Table7[[#This Row],[Score]])&gt;0,1,0)</f>
        <v>0</v>
      </c>
      <c r="K27" s="28">
        <f t="shared" si="0"/>
        <v>0</v>
      </c>
      <c r="L27" s="30">
        <f t="shared" si="1"/>
        <v>0</v>
      </c>
    </row>
    <row r="28" spans="1:12">
      <c r="A28" s="29" t="str">
        <f>'Humorous Monologues'!A132</f>
        <v>BB-104</v>
      </c>
      <c r="B28" s="27">
        <f>'Humorous Monologues'!U132</f>
        <v>0</v>
      </c>
      <c r="C28" s="27">
        <f>'Humorous Monologues'!S132</f>
        <v>0</v>
      </c>
      <c r="D28" s="46">
        <f>IF((Table7[[#This Row],[Rank]]+Table7[[#This Row],[Score]])&gt;0,1,0)</f>
        <v>0</v>
      </c>
      <c r="K28" s="28">
        <f t="shared" si="0"/>
        <v>0</v>
      </c>
      <c r="L28" s="30">
        <f t="shared" si="1"/>
        <v>0</v>
      </c>
    </row>
    <row r="29" spans="1:12">
      <c r="A29" s="29" t="str">
        <f>'Humorous Monologues'!A17</f>
        <v>C-104</v>
      </c>
      <c r="B29" s="27">
        <f>'Humorous Monologues'!U17</f>
        <v>0</v>
      </c>
      <c r="C29" s="27">
        <f>'Humorous Monologues'!S17</f>
        <v>0</v>
      </c>
      <c r="D29" s="46">
        <f>IF((Table7[[#This Row],[Rank]]+Table7[[#This Row],[Score]])&gt;0,1,0)</f>
        <v>0</v>
      </c>
      <c r="K29" s="28">
        <f t="shared" si="0"/>
        <v>0</v>
      </c>
      <c r="L29" s="30">
        <f t="shared" si="1"/>
        <v>0</v>
      </c>
    </row>
    <row r="30" spans="1:12">
      <c r="A30" s="29" t="str">
        <f>'Humorous Monologues'!A134</f>
        <v>CC-101</v>
      </c>
      <c r="B30" s="27">
        <f>'Humorous Monologues'!U134</f>
        <v>0</v>
      </c>
      <c r="C30" s="27">
        <f>'Humorous Monologues'!S134</f>
        <v>0</v>
      </c>
      <c r="D30" s="46">
        <f>IF((Table7[[#This Row],[Rank]]+Table7[[#This Row],[Score]])&gt;0,1,0)</f>
        <v>0</v>
      </c>
      <c r="K30" s="28">
        <f t="shared" si="0"/>
        <v>0</v>
      </c>
      <c r="L30" s="30">
        <f t="shared" si="1"/>
        <v>0</v>
      </c>
    </row>
    <row r="31" spans="1:12">
      <c r="A31" s="29" t="str">
        <f>'Humorous Monologues'!A135</f>
        <v>CC-102</v>
      </c>
      <c r="B31" s="27">
        <f>'Humorous Monologues'!U135</f>
        <v>0</v>
      </c>
      <c r="C31" s="27">
        <f>'Humorous Monologues'!S135</f>
        <v>0</v>
      </c>
      <c r="D31" s="46">
        <f>IF((Table7[[#This Row],[Rank]]+Table7[[#This Row],[Score]])&gt;0,1,0)</f>
        <v>0</v>
      </c>
      <c r="K31" s="28">
        <f t="shared" si="0"/>
        <v>0</v>
      </c>
      <c r="L31" s="30">
        <f t="shared" si="1"/>
        <v>0</v>
      </c>
    </row>
    <row r="32" spans="1:12">
      <c r="A32" s="29" t="str">
        <f>'Humorous Monologues'!A136</f>
        <v>CC-103</v>
      </c>
      <c r="B32" s="27">
        <f>'Humorous Monologues'!U136</f>
        <v>0</v>
      </c>
      <c r="C32" s="27">
        <f>'Humorous Monologues'!S136</f>
        <v>0</v>
      </c>
      <c r="D32" s="46">
        <f>IF((Table7[[#This Row],[Rank]]+Table7[[#This Row],[Score]])&gt;0,1,0)</f>
        <v>0</v>
      </c>
      <c r="K32" s="28">
        <f t="shared" si="0"/>
        <v>0</v>
      </c>
      <c r="L32" s="30">
        <f t="shared" si="1"/>
        <v>0</v>
      </c>
    </row>
    <row r="33" spans="1:12">
      <c r="A33" s="29" t="str">
        <f>'Humorous Monologues'!A137</f>
        <v>CC-104</v>
      </c>
      <c r="B33" s="27">
        <f>'Humorous Monologues'!U137</f>
        <v>0</v>
      </c>
      <c r="C33" s="27">
        <f>'Humorous Monologues'!S137</f>
        <v>0</v>
      </c>
      <c r="D33" s="46">
        <f>IF((Table7[[#This Row],[Rank]]+Table7[[#This Row],[Score]])&gt;0,1,0)</f>
        <v>0</v>
      </c>
      <c r="K33" s="28">
        <f t="shared" si="0"/>
        <v>0</v>
      </c>
      <c r="L33" s="30">
        <f t="shared" si="1"/>
        <v>0</v>
      </c>
    </row>
    <row r="34" spans="1:12">
      <c r="A34" s="29" t="str">
        <f>'Humorous Monologues'!A20</f>
        <v>D-102</v>
      </c>
      <c r="B34" s="27">
        <f>'Humorous Monologues'!U20</f>
        <v>0</v>
      </c>
      <c r="C34" s="27">
        <f>'Humorous Monologues'!S20</f>
        <v>0</v>
      </c>
      <c r="D34" s="46">
        <f>IF((Table7[[#This Row],[Rank]]+Table7[[#This Row],[Score]])&gt;0,1,0)</f>
        <v>0</v>
      </c>
      <c r="K34" s="28">
        <f t="shared" si="0"/>
        <v>0</v>
      </c>
      <c r="L34" s="30">
        <f t="shared" si="1"/>
        <v>0</v>
      </c>
    </row>
    <row r="35" spans="1:12">
      <c r="A35" s="29" t="str">
        <f>'Humorous Monologues'!A21</f>
        <v>D-103</v>
      </c>
      <c r="B35" s="27">
        <f>'Humorous Monologues'!U21</f>
        <v>0</v>
      </c>
      <c r="C35" s="27">
        <f>'Humorous Monologues'!S21</f>
        <v>0</v>
      </c>
      <c r="D35" s="46">
        <f>IF((Table7[[#This Row],[Rank]]+Table7[[#This Row],[Score]])&gt;0,1,0)</f>
        <v>0</v>
      </c>
      <c r="K35" s="28">
        <f t="shared" ref="K35:K66" si="2">SUM(E35,G35,I35)</f>
        <v>0</v>
      </c>
      <c r="L35" s="30">
        <f t="shared" ref="L35:L66" si="3">SUM(F35,H35,J35)</f>
        <v>0</v>
      </c>
    </row>
    <row r="36" spans="1:12">
      <c r="A36" s="29" t="str">
        <f>'Humorous Monologues'!A22</f>
        <v>D-104</v>
      </c>
      <c r="B36" s="27">
        <f>'Humorous Monologues'!U22</f>
        <v>0</v>
      </c>
      <c r="C36" s="27">
        <f>'Humorous Monologues'!S22</f>
        <v>0</v>
      </c>
      <c r="D36" s="46">
        <f>IF((Table7[[#This Row],[Rank]]+Table7[[#This Row],[Score]])&gt;0,1,0)</f>
        <v>0</v>
      </c>
      <c r="K36" s="28">
        <f t="shared" si="2"/>
        <v>0</v>
      </c>
      <c r="L36" s="30">
        <f t="shared" si="3"/>
        <v>0</v>
      </c>
    </row>
    <row r="37" spans="1:12">
      <c r="A37" s="29" t="str">
        <f>'Humorous Monologues'!A139</f>
        <v>DD-101</v>
      </c>
      <c r="B37" s="27">
        <f>'Humorous Monologues'!U139</f>
        <v>0</v>
      </c>
      <c r="C37" s="27">
        <f>'Humorous Monologues'!S139</f>
        <v>0</v>
      </c>
      <c r="D37" s="46">
        <f>IF((Table7[[#This Row],[Rank]]+Table7[[#This Row],[Score]])&gt;0,1,0)</f>
        <v>0</v>
      </c>
      <c r="K37" s="28">
        <f t="shared" si="2"/>
        <v>0</v>
      </c>
      <c r="L37" s="30">
        <f t="shared" si="3"/>
        <v>0</v>
      </c>
    </row>
    <row r="38" spans="1:12">
      <c r="A38" s="29" t="str">
        <f>'Humorous Monologues'!A140</f>
        <v>DD-102</v>
      </c>
      <c r="B38" s="27">
        <f>'Humorous Monologues'!U140</f>
        <v>0</v>
      </c>
      <c r="C38" s="27">
        <f>'Humorous Monologues'!S140</f>
        <v>0</v>
      </c>
      <c r="D38" s="46">
        <f>IF((Table7[[#This Row],[Rank]]+Table7[[#This Row],[Score]])&gt;0,1,0)</f>
        <v>0</v>
      </c>
      <c r="K38" s="28">
        <f t="shared" si="2"/>
        <v>0</v>
      </c>
      <c r="L38" s="30">
        <f t="shared" si="3"/>
        <v>0</v>
      </c>
    </row>
    <row r="39" spans="1:12">
      <c r="A39" s="29" t="str">
        <f>'Humorous Monologues'!A141</f>
        <v>DD-103</v>
      </c>
      <c r="B39" s="27">
        <f>'Humorous Monologues'!U141</f>
        <v>0</v>
      </c>
      <c r="C39" s="27">
        <f>'Humorous Monologues'!S141</f>
        <v>0</v>
      </c>
      <c r="D39" s="46">
        <f>IF((Table7[[#This Row],[Rank]]+Table7[[#This Row],[Score]])&gt;0,1,0)</f>
        <v>0</v>
      </c>
      <c r="K39" s="28">
        <f t="shared" si="2"/>
        <v>0</v>
      </c>
      <c r="L39" s="30">
        <f t="shared" si="3"/>
        <v>0</v>
      </c>
    </row>
    <row r="40" spans="1:12">
      <c r="A40" s="29" t="str">
        <f>'Humorous Monologues'!A142</f>
        <v>DD-104</v>
      </c>
      <c r="B40" s="27">
        <f>'Humorous Monologues'!U142</f>
        <v>0</v>
      </c>
      <c r="C40" s="27">
        <f>'Humorous Monologues'!S142</f>
        <v>0</v>
      </c>
      <c r="D40" s="46">
        <f>IF((Table7[[#This Row],[Rank]]+Table7[[#This Row],[Score]])&gt;0,1,0)</f>
        <v>0</v>
      </c>
      <c r="K40" s="28">
        <f t="shared" si="2"/>
        <v>0</v>
      </c>
      <c r="L40" s="30">
        <f t="shared" si="3"/>
        <v>0</v>
      </c>
    </row>
    <row r="41" spans="1:12">
      <c r="A41" s="29" t="str">
        <f>'Humorous Monologues'!A25</f>
        <v>E-102</v>
      </c>
      <c r="B41" s="27">
        <f>'Humorous Monologues'!U25</f>
        <v>0</v>
      </c>
      <c r="C41" s="27">
        <f>'Humorous Monologues'!S25</f>
        <v>0</v>
      </c>
      <c r="D41" s="46">
        <f>IF((Table7[[#This Row],[Rank]]+Table7[[#This Row],[Score]])&gt;0,1,0)</f>
        <v>0</v>
      </c>
      <c r="K41" s="28">
        <f t="shared" si="2"/>
        <v>0</v>
      </c>
      <c r="L41" s="30">
        <f t="shared" si="3"/>
        <v>0</v>
      </c>
    </row>
    <row r="42" spans="1:12">
      <c r="A42" s="29" t="str">
        <f>'Humorous Monologues'!A26</f>
        <v>E-103</v>
      </c>
      <c r="B42" s="27">
        <f>'Humorous Monologues'!U26</f>
        <v>0</v>
      </c>
      <c r="C42" s="27">
        <f>'Humorous Monologues'!S26</f>
        <v>0</v>
      </c>
      <c r="D42" s="46">
        <f>IF((Table7[[#This Row],[Rank]]+Table7[[#This Row],[Score]])&gt;0,1,0)</f>
        <v>0</v>
      </c>
      <c r="K42" s="28">
        <f t="shared" si="2"/>
        <v>0</v>
      </c>
      <c r="L42" s="30">
        <f t="shared" si="3"/>
        <v>0</v>
      </c>
    </row>
    <row r="43" spans="1:12">
      <c r="A43" s="29" t="str">
        <f>'Humorous Monologues'!A27</f>
        <v>E-104</v>
      </c>
      <c r="B43" s="27">
        <f>'Humorous Monologues'!U27</f>
        <v>0</v>
      </c>
      <c r="C43" s="27">
        <f>'Humorous Monologues'!S27</f>
        <v>0</v>
      </c>
      <c r="D43" s="46">
        <f>IF((Table7[[#This Row],[Rank]]+Table7[[#This Row],[Score]])&gt;0,1,0)</f>
        <v>0</v>
      </c>
      <c r="K43" s="28">
        <f t="shared" si="2"/>
        <v>0</v>
      </c>
      <c r="L43" s="30">
        <f t="shared" si="3"/>
        <v>0</v>
      </c>
    </row>
    <row r="44" spans="1:12">
      <c r="A44" s="29" t="str">
        <f>'Humorous Monologues'!A144</f>
        <v>EE-101</v>
      </c>
      <c r="B44" s="27">
        <f>'Humorous Monologues'!U144</f>
        <v>0</v>
      </c>
      <c r="C44" s="27">
        <f>'Humorous Monologues'!S144</f>
        <v>0</v>
      </c>
      <c r="D44" s="46">
        <f>IF((Table7[[#This Row],[Rank]]+Table7[[#This Row],[Score]])&gt;0,1,0)</f>
        <v>0</v>
      </c>
      <c r="K44" s="28">
        <f t="shared" si="2"/>
        <v>0</v>
      </c>
      <c r="L44" s="30">
        <f t="shared" si="3"/>
        <v>0</v>
      </c>
    </row>
    <row r="45" spans="1:12">
      <c r="A45" s="29" t="str">
        <f>'Humorous Monologues'!A145</f>
        <v>EE-102</v>
      </c>
      <c r="B45" s="27">
        <f>'Humorous Monologues'!U145</f>
        <v>0</v>
      </c>
      <c r="C45" s="27">
        <f>'Humorous Monologues'!S145</f>
        <v>0</v>
      </c>
      <c r="D45" s="46">
        <f>IF((Table7[[#This Row],[Rank]]+Table7[[#This Row],[Score]])&gt;0,1,0)</f>
        <v>0</v>
      </c>
      <c r="K45" s="28">
        <f t="shared" si="2"/>
        <v>0</v>
      </c>
      <c r="L45" s="30">
        <f t="shared" si="3"/>
        <v>0</v>
      </c>
    </row>
    <row r="46" spans="1:12">
      <c r="A46" s="29" t="str">
        <f>'Humorous Monologues'!A146</f>
        <v>EE-103</v>
      </c>
      <c r="B46" s="27">
        <f>'Humorous Monologues'!U146</f>
        <v>0</v>
      </c>
      <c r="C46" s="27">
        <f>'Humorous Monologues'!S146</f>
        <v>0</v>
      </c>
      <c r="D46" s="46">
        <f>IF((Table7[[#This Row],[Rank]]+Table7[[#This Row],[Score]])&gt;0,1,0)</f>
        <v>0</v>
      </c>
      <c r="K46" s="28">
        <f t="shared" si="2"/>
        <v>0</v>
      </c>
      <c r="L46" s="30">
        <f t="shared" si="3"/>
        <v>0</v>
      </c>
    </row>
    <row r="47" spans="1:12">
      <c r="A47" s="29" t="str">
        <f>'Humorous Monologues'!A147</f>
        <v>EE-104</v>
      </c>
      <c r="B47" s="27">
        <f>'Humorous Monologues'!U147</f>
        <v>0</v>
      </c>
      <c r="C47" s="27">
        <f>'Humorous Monologues'!S147</f>
        <v>0</v>
      </c>
      <c r="D47" s="46">
        <f>IF((Table7[[#This Row],[Rank]]+Table7[[#This Row],[Score]])&gt;0,1,0)</f>
        <v>0</v>
      </c>
      <c r="K47" s="28">
        <f t="shared" si="2"/>
        <v>0</v>
      </c>
      <c r="L47" s="30">
        <f t="shared" si="3"/>
        <v>0</v>
      </c>
    </row>
    <row r="48" spans="1:12">
      <c r="A48" s="29" t="str">
        <f>'Humorous Monologues'!A30</f>
        <v>F-102</v>
      </c>
      <c r="B48" s="27">
        <f>'Humorous Monologues'!U30</f>
        <v>0</v>
      </c>
      <c r="C48" s="27">
        <f>'Humorous Monologues'!S30</f>
        <v>0</v>
      </c>
      <c r="D48" s="46">
        <f>IF((Table7[[#This Row],[Rank]]+Table7[[#This Row],[Score]])&gt;0,1,0)</f>
        <v>0</v>
      </c>
      <c r="K48" s="28">
        <f t="shared" si="2"/>
        <v>0</v>
      </c>
      <c r="L48" s="30">
        <f t="shared" si="3"/>
        <v>0</v>
      </c>
    </row>
    <row r="49" spans="1:12">
      <c r="A49" s="29" t="str">
        <f>'Humorous Monologues'!A31</f>
        <v>F-103</v>
      </c>
      <c r="B49" s="27">
        <f>'Humorous Monologues'!U31</f>
        <v>0</v>
      </c>
      <c r="C49" s="27">
        <f>'Humorous Monologues'!S31</f>
        <v>0</v>
      </c>
      <c r="D49" s="46">
        <f>IF((Table7[[#This Row],[Rank]]+Table7[[#This Row],[Score]])&gt;0,1,0)</f>
        <v>0</v>
      </c>
      <c r="K49" s="28">
        <f t="shared" si="2"/>
        <v>0</v>
      </c>
      <c r="L49" s="30">
        <f t="shared" si="3"/>
        <v>0</v>
      </c>
    </row>
    <row r="50" spans="1:12">
      <c r="A50" s="29" t="str">
        <f>'Humorous Monologues'!A32</f>
        <v>F-104</v>
      </c>
      <c r="B50" s="27">
        <f>'Humorous Monologues'!U32</f>
        <v>0</v>
      </c>
      <c r="C50" s="27">
        <f>'Humorous Monologues'!S32</f>
        <v>0</v>
      </c>
      <c r="D50" s="46">
        <f>IF((Table7[[#This Row],[Rank]]+Table7[[#This Row],[Score]])&gt;0,1,0)</f>
        <v>0</v>
      </c>
      <c r="K50" s="28">
        <f t="shared" si="2"/>
        <v>0</v>
      </c>
      <c r="L50" s="30">
        <f t="shared" si="3"/>
        <v>0</v>
      </c>
    </row>
    <row r="51" spans="1:12">
      <c r="A51" s="29" t="str">
        <f>'Humorous Monologues'!A149</f>
        <v>FF-101</v>
      </c>
      <c r="B51" s="27">
        <f>'Humorous Monologues'!U149</f>
        <v>0</v>
      </c>
      <c r="C51" s="27">
        <f>'Humorous Monologues'!S149</f>
        <v>0</v>
      </c>
      <c r="D51" s="46">
        <f>IF((Table7[[#This Row],[Rank]]+Table7[[#This Row],[Score]])&gt;0,1,0)</f>
        <v>0</v>
      </c>
      <c r="K51" s="28">
        <f t="shared" si="2"/>
        <v>0</v>
      </c>
      <c r="L51" s="30">
        <f t="shared" si="3"/>
        <v>0</v>
      </c>
    </row>
    <row r="52" spans="1:12">
      <c r="A52" s="29" t="str">
        <f>'Humorous Monologues'!A150</f>
        <v>FF-102</v>
      </c>
      <c r="B52" s="27">
        <f>'Humorous Monologues'!U150</f>
        <v>0</v>
      </c>
      <c r="C52" s="27">
        <f>'Humorous Monologues'!S150</f>
        <v>0</v>
      </c>
      <c r="D52" s="46">
        <f>IF((Table7[[#This Row],[Rank]]+Table7[[#This Row],[Score]])&gt;0,1,0)</f>
        <v>0</v>
      </c>
      <c r="K52" s="28">
        <f t="shared" si="2"/>
        <v>0</v>
      </c>
      <c r="L52" s="30">
        <f t="shared" si="3"/>
        <v>0</v>
      </c>
    </row>
    <row r="53" spans="1:12">
      <c r="A53" s="29" t="str">
        <f>'Humorous Monologues'!A151</f>
        <v>FF-103</v>
      </c>
      <c r="B53" s="27">
        <f>'Humorous Monologues'!U151</f>
        <v>0</v>
      </c>
      <c r="C53" s="27">
        <f>'Humorous Monologues'!S151</f>
        <v>0</v>
      </c>
      <c r="D53" s="46">
        <f>IF((Table7[[#This Row],[Rank]]+Table7[[#This Row],[Score]])&gt;0,1,0)</f>
        <v>0</v>
      </c>
      <c r="K53" s="28">
        <f t="shared" si="2"/>
        <v>0</v>
      </c>
      <c r="L53" s="30">
        <f t="shared" si="3"/>
        <v>0</v>
      </c>
    </row>
    <row r="54" spans="1:12">
      <c r="A54" s="29" t="str">
        <f>'Humorous Monologues'!A152</f>
        <v>FF-104</v>
      </c>
      <c r="B54" s="27">
        <f>'Humorous Monologues'!U152</f>
        <v>0</v>
      </c>
      <c r="C54" s="27">
        <f>'Humorous Monologues'!S152</f>
        <v>0</v>
      </c>
      <c r="D54" s="46">
        <f>IF((Table7[[#This Row],[Rank]]+Table7[[#This Row],[Score]])&gt;0,1,0)</f>
        <v>0</v>
      </c>
      <c r="K54" s="28">
        <f t="shared" si="2"/>
        <v>0</v>
      </c>
      <c r="L54" s="30">
        <f t="shared" si="3"/>
        <v>0</v>
      </c>
    </row>
    <row r="55" spans="1:12">
      <c r="A55" s="29" t="str">
        <f>'Humorous Monologues'!A35</f>
        <v>G-102</v>
      </c>
      <c r="B55" s="27">
        <f>'Humorous Monologues'!U35</f>
        <v>0</v>
      </c>
      <c r="C55" s="27">
        <f>'Humorous Monologues'!S35</f>
        <v>0</v>
      </c>
      <c r="D55" s="46">
        <f>IF((Table7[[#This Row],[Rank]]+Table7[[#This Row],[Score]])&gt;0,1,0)</f>
        <v>0</v>
      </c>
      <c r="K55" s="28">
        <f t="shared" si="2"/>
        <v>0</v>
      </c>
      <c r="L55" s="30">
        <f t="shared" si="3"/>
        <v>0</v>
      </c>
    </row>
    <row r="56" spans="1:12">
      <c r="A56" s="29" t="str">
        <f>'Humorous Monologues'!A36</f>
        <v>G-103</v>
      </c>
      <c r="B56" s="27">
        <f>'Humorous Monologues'!U36</f>
        <v>0</v>
      </c>
      <c r="C56" s="27">
        <f>'Humorous Monologues'!S36</f>
        <v>0</v>
      </c>
      <c r="D56" s="46">
        <f>IF((Table7[[#This Row],[Rank]]+Table7[[#This Row],[Score]])&gt;0,1,0)</f>
        <v>0</v>
      </c>
      <c r="K56" s="28">
        <f t="shared" si="2"/>
        <v>0</v>
      </c>
      <c r="L56" s="30">
        <f t="shared" si="3"/>
        <v>0</v>
      </c>
    </row>
    <row r="57" spans="1:12">
      <c r="A57" s="29" t="str">
        <f>'Humorous Monologues'!A37</f>
        <v>G-104</v>
      </c>
      <c r="B57" s="27">
        <f>'Humorous Monologues'!U37</f>
        <v>0</v>
      </c>
      <c r="C57" s="27">
        <f>'Humorous Monologues'!S37</f>
        <v>0</v>
      </c>
      <c r="D57" s="46">
        <f>IF((Table7[[#This Row],[Rank]]+Table7[[#This Row],[Score]])&gt;0,1,0)</f>
        <v>0</v>
      </c>
      <c r="K57" s="28">
        <f t="shared" si="2"/>
        <v>0</v>
      </c>
      <c r="L57" s="30">
        <f t="shared" si="3"/>
        <v>0</v>
      </c>
    </row>
    <row r="58" spans="1:12">
      <c r="A58" s="29" t="str">
        <f>'Humorous Monologues'!A39</f>
        <v>H-101</v>
      </c>
      <c r="B58" s="27">
        <f>'Humorous Monologues'!U39</f>
        <v>0</v>
      </c>
      <c r="C58" s="27">
        <f>'Humorous Monologues'!S39</f>
        <v>0</v>
      </c>
      <c r="D58" s="46">
        <f>IF((Table7[[#This Row],[Rank]]+Table7[[#This Row],[Score]])&gt;0,1,0)</f>
        <v>0</v>
      </c>
      <c r="K58" s="28">
        <f t="shared" si="2"/>
        <v>0</v>
      </c>
      <c r="L58" s="30">
        <f t="shared" si="3"/>
        <v>0</v>
      </c>
    </row>
    <row r="59" spans="1:12">
      <c r="A59" s="29" t="str">
        <f>'Humorous Monologues'!A40</f>
        <v>H-102</v>
      </c>
      <c r="B59" s="27">
        <f>'Humorous Monologues'!U40</f>
        <v>0</v>
      </c>
      <c r="C59" s="27">
        <f>'Humorous Monologues'!S40</f>
        <v>0</v>
      </c>
      <c r="D59" s="46">
        <f>IF((Table7[[#This Row],[Rank]]+Table7[[#This Row],[Score]])&gt;0,1,0)</f>
        <v>0</v>
      </c>
      <c r="K59" s="28">
        <f t="shared" si="2"/>
        <v>0</v>
      </c>
      <c r="L59" s="30">
        <f t="shared" si="3"/>
        <v>0</v>
      </c>
    </row>
    <row r="60" spans="1:12">
      <c r="A60" s="29" t="str">
        <f>'Humorous Monologues'!A41</f>
        <v>H-103</v>
      </c>
      <c r="B60" s="27">
        <f>'Humorous Monologues'!U41</f>
        <v>0</v>
      </c>
      <c r="C60" s="27">
        <f>'Humorous Monologues'!S41</f>
        <v>0</v>
      </c>
      <c r="D60" s="46">
        <f>IF((Table7[[#This Row],[Rank]]+Table7[[#This Row],[Score]])&gt;0,1,0)</f>
        <v>0</v>
      </c>
      <c r="K60" s="28">
        <f t="shared" si="2"/>
        <v>0</v>
      </c>
      <c r="L60" s="30">
        <f t="shared" si="3"/>
        <v>0</v>
      </c>
    </row>
    <row r="61" spans="1:12">
      <c r="A61" s="29" t="str">
        <f>'Humorous Monologues'!A42</f>
        <v>H-104</v>
      </c>
      <c r="B61" s="27">
        <f>'Humorous Monologues'!U42</f>
        <v>0</v>
      </c>
      <c r="C61" s="27">
        <f>'Humorous Monologues'!S42</f>
        <v>0</v>
      </c>
      <c r="D61" s="46">
        <f>IF((Table7[[#This Row],[Rank]]+Table7[[#This Row],[Score]])&gt;0,1,0)</f>
        <v>0</v>
      </c>
      <c r="K61" s="28">
        <f t="shared" si="2"/>
        <v>0</v>
      </c>
      <c r="L61" s="30">
        <f t="shared" si="3"/>
        <v>0</v>
      </c>
    </row>
    <row r="62" spans="1:12">
      <c r="A62" s="29" t="str">
        <f>'Humorous Monologues'!A46</f>
        <v>J-103</v>
      </c>
      <c r="B62" s="27">
        <f>'Humorous Monologues'!U46</f>
        <v>0</v>
      </c>
      <c r="C62" s="27">
        <f>'Humorous Monologues'!S46</f>
        <v>0</v>
      </c>
      <c r="D62" s="46">
        <f>IF((Table7[[#This Row],[Rank]]+Table7[[#This Row],[Score]])&gt;0,1,0)</f>
        <v>0</v>
      </c>
      <c r="K62" s="28">
        <f t="shared" si="2"/>
        <v>0</v>
      </c>
      <c r="L62" s="30">
        <f t="shared" si="3"/>
        <v>0</v>
      </c>
    </row>
    <row r="63" spans="1:12">
      <c r="A63" s="29" t="str">
        <f>'Humorous Monologues'!A47</f>
        <v>J-104</v>
      </c>
      <c r="B63" s="27">
        <f>'Humorous Monologues'!U47</f>
        <v>0</v>
      </c>
      <c r="C63" s="27">
        <f>'Humorous Monologues'!S47</f>
        <v>0</v>
      </c>
      <c r="D63" s="46">
        <f>IF((Table7[[#This Row],[Rank]]+Table7[[#This Row],[Score]])&gt;0,1,0)</f>
        <v>0</v>
      </c>
      <c r="K63" s="28">
        <f t="shared" si="2"/>
        <v>0</v>
      </c>
      <c r="L63" s="30">
        <f t="shared" si="3"/>
        <v>0</v>
      </c>
    </row>
    <row r="64" spans="1:12">
      <c r="A64" s="29" t="str">
        <f>'Humorous Monologues'!A50</f>
        <v>K-102</v>
      </c>
      <c r="B64" s="27">
        <f>'Humorous Monologues'!U50</f>
        <v>0</v>
      </c>
      <c r="C64" s="27">
        <f>'Humorous Monologues'!S50</f>
        <v>0</v>
      </c>
      <c r="D64" s="46">
        <f>IF((Table7[[#This Row],[Rank]]+Table7[[#This Row],[Score]])&gt;0,1,0)</f>
        <v>0</v>
      </c>
      <c r="K64" s="28">
        <f t="shared" si="2"/>
        <v>0</v>
      </c>
      <c r="L64" s="30">
        <f t="shared" si="3"/>
        <v>0</v>
      </c>
    </row>
    <row r="65" spans="1:12">
      <c r="A65" s="29" t="str">
        <f>'Humorous Monologues'!A51</f>
        <v>K-103</v>
      </c>
      <c r="B65" s="27">
        <f>'Humorous Monologues'!U51</f>
        <v>0</v>
      </c>
      <c r="C65" s="27">
        <f>'Humorous Monologues'!S51</f>
        <v>0</v>
      </c>
      <c r="D65" s="46">
        <f>IF((Table7[[#This Row],[Rank]]+Table7[[#This Row],[Score]])&gt;0,1,0)</f>
        <v>0</v>
      </c>
      <c r="K65" s="28">
        <f t="shared" si="2"/>
        <v>0</v>
      </c>
      <c r="L65" s="30">
        <f t="shared" si="3"/>
        <v>0</v>
      </c>
    </row>
    <row r="66" spans="1:12">
      <c r="A66" s="29" t="str">
        <f>'Humorous Monologues'!A52</f>
        <v>K-104</v>
      </c>
      <c r="B66" s="27">
        <f>'Humorous Monologues'!U52</f>
        <v>0</v>
      </c>
      <c r="C66" s="27">
        <f>'Humorous Monologues'!S52</f>
        <v>0</v>
      </c>
      <c r="D66" s="46">
        <f>IF((Table7[[#This Row],[Rank]]+Table7[[#This Row],[Score]])&gt;0,1,0)</f>
        <v>0</v>
      </c>
      <c r="K66" s="28">
        <f t="shared" si="2"/>
        <v>0</v>
      </c>
      <c r="L66" s="30">
        <f t="shared" si="3"/>
        <v>0</v>
      </c>
    </row>
    <row r="67" spans="1:12">
      <c r="A67" s="29" t="str">
        <f>'Humorous Monologues'!A54</f>
        <v>L-101</v>
      </c>
      <c r="B67" s="27">
        <f>'Humorous Monologues'!U54</f>
        <v>0</v>
      </c>
      <c r="C67" s="27">
        <f>'Humorous Monologues'!S54</f>
        <v>0</v>
      </c>
      <c r="D67" s="46">
        <f>IF((Table7[[#This Row],[Rank]]+Table7[[#This Row],[Score]])&gt;0,1,0)</f>
        <v>0</v>
      </c>
      <c r="K67" s="28">
        <f t="shared" ref="K67:K98" si="4">SUM(E67,G67,I67)</f>
        <v>0</v>
      </c>
      <c r="L67" s="30">
        <f t="shared" ref="L67:L98" si="5">SUM(F67,H67,J67)</f>
        <v>0</v>
      </c>
    </row>
    <row r="68" spans="1:12">
      <c r="A68" s="29" t="str">
        <f>'Humorous Monologues'!A55</f>
        <v>L-102</v>
      </c>
      <c r="B68" s="27">
        <f>'Humorous Monologues'!U55</f>
        <v>0</v>
      </c>
      <c r="C68" s="27">
        <f>'Humorous Monologues'!S55</f>
        <v>0</v>
      </c>
      <c r="D68" s="46">
        <f>IF((Table7[[#This Row],[Rank]]+Table7[[#This Row],[Score]])&gt;0,1,0)</f>
        <v>0</v>
      </c>
      <c r="K68" s="28">
        <f t="shared" si="4"/>
        <v>0</v>
      </c>
      <c r="L68" s="30">
        <f t="shared" si="5"/>
        <v>0</v>
      </c>
    </row>
    <row r="69" spans="1:12">
      <c r="A69" s="29" t="str">
        <f>'Humorous Monologues'!A56</f>
        <v>L-103</v>
      </c>
      <c r="B69" s="27">
        <f>'Humorous Monologues'!U56</f>
        <v>0</v>
      </c>
      <c r="C69" s="27">
        <f>'Humorous Monologues'!S56</f>
        <v>0</v>
      </c>
      <c r="D69" s="46">
        <f>IF((Table7[[#This Row],[Rank]]+Table7[[#This Row],[Score]])&gt;0,1,0)</f>
        <v>0</v>
      </c>
      <c r="K69" s="28">
        <f t="shared" si="4"/>
        <v>0</v>
      </c>
      <c r="L69" s="30">
        <f t="shared" si="5"/>
        <v>0</v>
      </c>
    </row>
    <row r="70" spans="1:12">
      <c r="A70" s="29" t="str">
        <f>'Humorous Monologues'!A57</f>
        <v>L-104</v>
      </c>
      <c r="B70" s="27">
        <f>'Humorous Monologues'!U57</f>
        <v>0</v>
      </c>
      <c r="C70" s="27">
        <f>'Humorous Monologues'!S57</f>
        <v>0</v>
      </c>
      <c r="D70" s="46">
        <f>IF((Table7[[#This Row],[Rank]]+Table7[[#This Row],[Score]])&gt;0,1,0)</f>
        <v>0</v>
      </c>
      <c r="K70" s="28">
        <f t="shared" si="4"/>
        <v>0</v>
      </c>
      <c r="L70" s="30">
        <f t="shared" si="5"/>
        <v>0</v>
      </c>
    </row>
    <row r="71" spans="1:12">
      <c r="A71" s="29" t="str">
        <f>'Humorous Monologues'!A59</f>
        <v>M-101</v>
      </c>
      <c r="B71" s="27">
        <f>'Humorous Monologues'!U59</f>
        <v>0</v>
      </c>
      <c r="C71" s="27">
        <f>'Humorous Monologues'!S59</f>
        <v>0</v>
      </c>
      <c r="D71" s="46">
        <f>IF((Table7[[#This Row],[Rank]]+Table7[[#This Row],[Score]])&gt;0,1,0)</f>
        <v>0</v>
      </c>
      <c r="K71" s="28">
        <f t="shared" si="4"/>
        <v>0</v>
      </c>
      <c r="L71" s="30">
        <f t="shared" si="5"/>
        <v>0</v>
      </c>
    </row>
    <row r="72" spans="1:12">
      <c r="A72" s="29" t="str">
        <f>'Humorous Monologues'!A60</f>
        <v>M-102</v>
      </c>
      <c r="B72" s="27">
        <f>'Humorous Monologues'!U60</f>
        <v>0</v>
      </c>
      <c r="C72" s="27">
        <f>'Humorous Monologues'!S60</f>
        <v>0</v>
      </c>
      <c r="D72" s="46">
        <f>IF((Table7[[#This Row],[Rank]]+Table7[[#This Row],[Score]])&gt;0,1,0)</f>
        <v>0</v>
      </c>
      <c r="K72" s="28">
        <f t="shared" si="4"/>
        <v>0</v>
      </c>
      <c r="L72" s="30">
        <f t="shared" si="5"/>
        <v>0</v>
      </c>
    </row>
    <row r="73" spans="1:12">
      <c r="A73" s="29" t="str">
        <f>'Humorous Monologues'!A61</f>
        <v>M-103</v>
      </c>
      <c r="B73" s="27">
        <f>'Humorous Monologues'!U61</f>
        <v>0</v>
      </c>
      <c r="C73" s="27">
        <f>'Humorous Monologues'!S61</f>
        <v>0</v>
      </c>
      <c r="D73" s="46">
        <f>IF((Table7[[#This Row],[Rank]]+Table7[[#This Row],[Score]])&gt;0,1,0)</f>
        <v>0</v>
      </c>
      <c r="K73" s="28">
        <f t="shared" si="4"/>
        <v>0</v>
      </c>
      <c r="L73" s="30">
        <f t="shared" si="5"/>
        <v>0</v>
      </c>
    </row>
    <row r="74" spans="1:12">
      <c r="A74" s="29" t="str">
        <f>'Humorous Monologues'!A62</f>
        <v>M-104</v>
      </c>
      <c r="B74" s="27">
        <f>'Humorous Monologues'!U62</f>
        <v>0</v>
      </c>
      <c r="C74" s="27">
        <f>'Humorous Monologues'!S62</f>
        <v>0</v>
      </c>
      <c r="D74" s="46">
        <f>IF((Table7[[#This Row],[Rank]]+Table7[[#This Row],[Score]])&gt;0,1,0)</f>
        <v>0</v>
      </c>
      <c r="K74" s="28">
        <f t="shared" si="4"/>
        <v>0</v>
      </c>
      <c r="L74" s="30">
        <f t="shared" si="5"/>
        <v>0</v>
      </c>
    </row>
    <row r="75" spans="1:12">
      <c r="A75" s="29" t="str">
        <f>'Humorous Monologues'!A64</f>
        <v>N-101</v>
      </c>
      <c r="B75" s="27">
        <f>'Humorous Monologues'!U64</f>
        <v>0</v>
      </c>
      <c r="C75" s="27">
        <f>'Humorous Monologues'!S64</f>
        <v>0</v>
      </c>
      <c r="D75" s="46">
        <f>IF((Table7[[#This Row],[Rank]]+Table7[[#This Row],[Score]])&gt;0,1,0)</f>
        <v>0</v>
      </c>
      <c r="K75" s="28">
        <f t="shared" si="4"/>
        <v>0</v>
      </c>
      <c r="L75" s="30">
        <f t="shared" si="5"/>
        <v>0</v>
      </c>
    </row>
    <row r="76" spans="1:12">
      <c r="A76" s="29" t="str">
        <f>'Humorous Monologues'!A65</f>
        <v>N-102</v>
      </c>
      <c r="B76" s="27">
        <f>'Humorous Monologues'!U65</f>
        <v>0</v>
      </c>
      <c r="C76" s="27">
        <f>'Humorous Monologues'!S65</f>
        <v>0</v>
      </c>
      <c r="D76" s="46">
        <f>IF((Table7[[#This Row],[Rank]]+Table7[[#This Row],[Score]])&gt;0,1,0)</f>
        <v>0</v>
      </c>
      <c r="K76" s="28">
        <f t="shared" si="4"/>
        <v>0</v>
      </c>
      <c r="L76" s="30">
        <f t="shared" si="5"/>
        <v>0</v>
      </c>
    </row>
    <row r="77" spans="1:12">
      <c r="A77" s="29" t="str">
        <f>'Humorous Monologues'!A66</f>
        <v>N-103</v>
      </c>
      <c r="B77" s="27">
        <f>'Humorous Monologues'!U66</f>
        <v>0</v>
      </c>
      <c r="C77" s="27">
        <f>'Humorous Monologues'!S66</f>
        <v>0</v>
      </c>
      <c r="D77" s="46">
        <f>IF((Table7[[#This Row],[Rank]]+Table7[[#This Row],[Score]])&gt;0,1,0)</f>
        <v>0</v>
      </c>
      <c r="K77" s="28">
        <f t="shared" si="4"/>
        <v>0</v>
      </c>
      <c r="L77" s="30">
        <f t="shared" si="5"/>
        <v>0</v>
      </c>
    </row>
    <row r="78" spans="1:12">
      <c r="A78" s="29" t="str">
        <f>'Humorous Monologues'!A67</f>
        <v>N-104</v>
      </c>
      <c r="B78" s="27">
        <f>'Humorous Monologues'!U67</f>
        <v>0</v>
      </c>
      <c r="C78" s="27">
        <f>'Humorous Monologues'!S67</f>
        <v>0</v>
      </c>
      <c r="D78" s="46">
        <f>IF((Table7[[#This Row],[Rank]]+Table7[[#This Row],[Score]])&gt;0,1,0)</f>
        <v>0</v>
      </c>
      <c r="K78" s="28">
        <f t="shared" si="4"/>
        <v>0</v>
      </c>
      <c r="L78" s="30">
        <f t="shared" si="5"/>
        <v>0</v>
      </c>
    </row>
    <row r="79" spans="1:12">
      <c r="A79" s="29" t="str">
        <f>'Humorous Monologues'!A69</f>
        <v>P-101</v>
      </c>
      <c r="B79" s="27">
        <f>'Humorous Monologues'!U69</f>
        <v>0</v>
      </c>
      <c r="C79" s="27">
        <f>'Humorous Monologues'!S69</f>
        <v>0</v>
      </c>
      <c r="D79" s="46">
        <f>IF((Table7[[#This Row],[Rank]]+Table7[[#This Row],[Score]])&gt;0,1,0)</f>
        <v>0</v>
      </c>
      <c r="K79" s="28">
        <f t="shared" si="4"/>
        <v>0</v>
      </c>
      <c r="L79" s="30">
        <f t="shared" si="5"/>
        <v>0</v>
      </c>
    </row>
    <row r="80" spans="1:12">
      <c r="A80" s="29" t="str">
        <f>'Humorous Monologues'!A70</f>
        <v>P-102</v>
      </c>
      <c r="B80" s="27">
        <f>'Humorous Monologues'!U70</f>
        <v>0</v>
      </c>
      <c r="C80" s="27">
        <f>'Humorous Monologues'!S70</f>
        <v>0</v>
      </c>
      <c r="D80" s="46">
        <f>IF((Table7[[#This Row],[Rank]]+Table7[[#This Row],[Score]])&gt;0,1,0)</f>
        <v>0</v>
      </c>
      <c r="K80" s="28">
        <f t="shared" si="4"/>
        <v>0</v>
      </c>
      <c r="L80" s="30">
        <f t="shared" si="5"/>
        <v>0</v>
      </c>
    </row>
    <row r="81" spans="1:12">
      <c r="A81" s="29" t="str">
        <f>'Humorous Monologues'!A71</f>
        <v>P-103</v>
      </c>
      <c r="B81" s="27">
        <f>'Humorous Monologues'!U71</f>
        <v>0</v>
      </c>
      <c r="C81" s="27">
        <f>'Humorous Monologues'!S71</f>
        <v>0</v>
      </c>
      <c r="D81" s="46">
        <f>IF((Table7[[#This Row],[Rank]]+Table7[[#This Row],[Score]])&gt;0,1,0)</f>
        <v>0</v>
      </c>
      <c r="K81" s="28">
        <f t="shared" si="4"/>
        <v>0</v>
      </c>
      <c r="L81" s="30">
        <f t="shared" si="5"/>
        <v>0</v>
      </c>
    </row>
    <row r="82" spans="1:12">
      <c r="A82" s="29" t="str">
        <f>'Humorous Monologues'!A72</f>
        <v>P-104</v>
      </c>
      <c r="B82" s="27">
        <f>'Humorous Monologues'!U72</f>
        <v>0</v>
      </c>
      <c r="C82" s="27">
        <f>'Humorous Monologues'!S72</f>
        <v>0</v>
      </c>
      <c r="D82" s="46">
        <f>IF((Table7[[#This Row],[Rank]]+Table7[[#This Row],[Score]])&gt;0,1,0)</f>
        <v>0</v>
      </c>
      <c r="K82" s="28">
        <f t="shared" si="4"/>
        <v>0</v>
      </c>
      <c r="L82" s="30">
        <f t="shared" si="5"/>
        <v>0</v>
      </c>
    </row>
    <row r="83" spans="1:12">
      <c r="A83" s="29" t="str">
        <f>'Humorous Monologues'!A74</f>
        <v>Q-101</v>
      </c>
      <c r="B83" s="27">
        <f>'Humorous Monologues'!U74</f>
        <v>0</v>
      </c>
      <c r="C83" s="27">
        <f>'Humorous Monologues'!S74</f>
        <v>0</v>
      </c>
      <c r="D83" s="46">
        <f>IF((Table7[[#This Row],[Rank]]+Table7[[#This Row],[Score]])&gt;0,1,0)</f>
        <v>0</v>
      </c>
      <c r="K83" s="28">
        <f t="shared" si="4"/>
        <v>0</v>
      </c>
      <c r="L83" s="30">
        <f t="shared" si="5"/>
        <v>0</v>
      </c>
    </row>
    <row r="84" spans="1:12">
      <c r="A84" s="29" t="str">
        <f>'Humorous Monologues'!A75</f>
        <v>Q-102</v>
      </c>
      <c r="B84" s="27">
        <f>'Humorous Monologues'!U75</f>
        <v>0</v>
      </c>
      <c r="C84" s="27">
        <f>'Humorous Monologues'!S75</f>
        <v>0</v>
      </c>
      <c r="D84" s="46">
        <f>IF((Table7[[#This Row],[Rank]]+Table7[[#This Row],[Score]])&gt;0,1,0)</f>
        <v>0</v>
      </c>
      <c r="K84" s="28">
        <f t="shared" si="4"/>
        <v>0</v>
      </c>
      <c r="L84" s="30">
        <f t="shared" si="5"/>
        <v>0</v>
      </c>
    </row>
    <row r="85" spans="1:12">
      <c r="A85" s="29" t="str">
        <f>'Humorous Monologues'!A76</f>
        <v>Q-103</v>
      </c>
      <c r="B85" s="27">
        <f>'Humorous Monologues'!U76</f>
        <v>0</v>
      </c>
      <c r="C85" s="27">
        <f>'Humorous Monologues'!S76</f>
        <v>0</v>
      </c>
      <c r="D85" s="46">
        <f>IF((Table7[[#This Row],[Rank]]+Table7[[#This Row],[Score]])&gt;0,1,0)</f>
        <v>0</v>
      </c>
      <c r="K85" s="28">
        <f t="shared" si="4"/>
        <v>0</v>
      </c>
      <c r="L85" s="30">
        <f t="shared" si="5"/>
        <v>0</v>
      </c>
    </row>
    <row r="86" spans="1:12">
      <c r="A86" s="29" t="str">
        <f>'Humorous Monologues'!A77</f>
        <v>Q-104</v>
      </c>
      <c r="B86" s="27">
        <f>'Humorous Monologues'!U77</f>
        <v>0</v>
      </c>
      <c r="C86" s="27">
        <f>'Humorous Monologues'!S77</f>
        <v>0</v>
      </c>
      <c r="D86" s="46">
        <f>IF((Table7[[#This Row],[Rank]]+Table7[[#This Row],[Score]])&gt;0,1,0)</f>
        <v>0</v>
      </c>
      <c r="K86" s="28">
        <f t="shared" si="4"/>
        <v>0</v>
      </c>
      <c r="L86" s="30">
        <f t="shared" si="5"/>
        <v>0</v>
      </c>
    </row>
    <row r="87" spans="1:12">
      <c r="A87" s="29" t="str">
        <f>'Humorous Monologues'!A79</f>
        <v>R-101</v>
      </c>
      <c r="B87" s="27">
        <f>'Humorous Monologues'!U79</f>
        <v>0</v>
      </c>
      <c r="C87" s="27">
        <f>'Humorous Monologues'!S79</f>
        <v>0</v>
      </c>
      <c r="D87" s="46">
        <f>IF((Table7[[#This Row],[Rank]]+Table7[[#This Row],[Score]])&gt;0,1,0)</f>
        <v>0</v>
      </c>
      <c r="K87" s="28">
        <f t="shared" si="4"/>
        <v>0</v>
      </c>
      <c r="L87" s="30">
        <f t="shared" si="5"/>
        <v>0</v>
      </c>
    </row>
    <row r="88" spans="1:12">
      <c r="A88" s="29" t="str">
        <f>'Humorous Monologues'!A80</f>
        <v>R-102</v>
      </c>
      <c r="B88" s="27">
        <f>'Humorous Monologues'!U80</f>
        <v>0</v>
      </c>
      <c r="C88" s="27">
        <f>'Humorous Monologues'!S80</f>
        <v>0</v>
      </c>
      <c r="D88" s="46">
        <f>IF((Table7[[#This Row],[Rank]]+Table7[[#This Row],[Score]])&gt;0,1,0)</f>
        <v>0</v>
      </c>
      <c r="K88" s="28">
        <f t="shared" si="4"/>
        <v>0</v>
      </c>
      <c r="L88" s="30">
        <f t="shared" si="5"/>
        <v>0</v>
      </c>
    </row>
    <row r="89" spans="1:12">
      <c r="A89" s="29" t="str">
        <f>'Humorous Monologues'!A81</f>
        <v>R-103</v>
      </c>
      <c r="B89" s="27">
        <f>'Humorous Monologues'!U81</f>
        <v>0</v>
      </c>
      <c r="C89" s="27">
        <f>'Humorous Monologues'!S81</f>
        <v>0</v>
      </c>
      <c r="D89" s="46">
        <f>IF((Table7[[#This Row],[Rank]]+Table7[[#This Row],[Score]])&gt;0,1,0)</f>
        <v>0</v>
      </c>
      <c r="K89" s="28">
        <f t="shared" si="4"/>
        <v>0</v>
      </c>
      <c r="L89" s="30">
        <f t="shared" si="5"/>
        <v>0</v>
      </c>
    </row>
    <row r="90" spans="1:12">
      <c r="A90" s="29" t="str">
        <f>'Humorous Monologues'!A82</f>
        <v>R-104</v>
      </c>
      <c r="B90" s="27">
        <f>'Humorous Monologues'!U82</f>
        <v>0</v>
      </c>
      <c r="C90" s="27">
        <f>'Humorous Monologues'!S82</f>
        <v>0</v>
      </c>
      <c r="D90" s="46">
        <f>IF((Table7[[#This Row],[Rank]]+Table7[[#This Row],[Score]])&gt;0,1,0)</f>
        <v>0</v>
      </c>
      <c r="K90" s="28">
        <f t="shared" si="4"/>
        <v>0</v>
      </c>
      <c r="L90" s="30">
        <f t="shared" si="5"/>
        <v>0</v>
      </c>
    </row>
    <row r="91" spans="1:12">
      <c r="A91" s="29" t="str">
        <f>'Humorous Monologues'!A84</f>
        <v>S-101</v>
      </c>
      <c r="B91" s="27">
        <f>'Humorous Monologues'!U84</f>
        <v>0</v>
      </c>
      <c r="C91" s="27">
        <f>'Humorous Monologues'!S84</f>
        <v>0</v>
      </c>
      <c r="D91" s="46">
        <f>IF((Table7[[#This Row],[Rank]]+Table7[[#This Row],[Score]])&gt;0,1,0)</f>
        <v>0</v>
      </c>
      <c r="K91" s="28">
        <f t="shared" si="4"/>
        <v>0</v>
      </c>
      <c r="L91" s="30">
        <f t="shared" si="5"/>
        <v>0</v>
      </c>
    </row>
    <row r="92" spans="1:12">
      <c r="A92" s="29" t="str">
        <f>'Humorous Monologues'!A85</f>
        <v>S-102</v>
      </c>
      <c r="B92" s="27">
        <f>'Humorous Monologues'!U85</f>
        <v>0</v>
      </c>
      <c r="C92" s="27">
        <f>'Humorous Monologues'!S85</f>
        <v>0</v>
      </c>
      <c r="D92" s="46">
        <f>IF((Table7[[#This Row],[Rank]]+Table7[[#This Row],[Score]])&gt;0,1,0)</f>
        <v>0</v>
      </c>
      <c r="K92" s="28">
        <f t="shared" si="4"/>
        <v>0</v>
      </c>
      <c r="L92" s="30">
        <f t="shared" si="5"/>
        <v>0</v>
      </c>
    </row>
    <row r="93" spans="1:12">
      <c r="A93" s="29" t="str">
        <f>'Humorous Monologues'!A86</f>
        <v>S-103</v>
      </c>
      <c r="B93" s="27">
        <f>'Humorous Monologues'!U86</f>
        <v>0</v>
      </c>
      <c r="C93" s="27">
        <f>'Humorous Monologues'!S86</f>
        <v>0</v>
      </c>
      <c r="D93" s="46">
        <f>IF((Table7[[#This Row],[Rank]]+Table7[[#This Row],[Score]])&gt;0,1,0)</f>
        <v>0</v>
      </c>
      <c r="K93" s="28">
        <f t="shared" si="4"/>
        <v>0</v>
      </c>
      <c r="L93" s="30">
        <f t="shared" si="5"/>
        <v>0</v>
      </c>
    </row>
    <row r="94" spans="1:12">
      <c r="A94" s="29" t="str">
        <f>'Humorous Monologues'!A87</f>
        <v>S-104</v>
      </c>
      <c r="B94" s="27">
        <f>'Humorous Monologues'!U87</f>
        <v>0</v>
      </c>
      <c r="C94" s="27">
        <f>'Humorous Monologues'!S87</f>
        <v>0</v>
      </c>
      <c r="D94" s="46">
        <f>IF((Table7[[#This Row],[Rank]]+Table7[[#This Row],[Score]])&gt;0,1,0)</f>
        <v>0</v>
      </c>
      <c r="K94" s="28">
        <f t="shared" si="4"/>
        <v>0</v>
      </c>
      <c r="L94" s="30">
        <f t="shared" si="5"/>
        <v>0</v>
      </c>
    </row>
    <row r="95" spans="1:12">
      <c r="A95" s="29" t="str">
        <f>'Humorous Monologues'!A89</f>
        <v>T-101</v>
      </c>
      <c r="B95" s="27">
        <f>'Humorous Monologues'!U89</f>
        <v>0</v>
      </c>
      <c r="C95" s="27">
        <f>'Humorous Monologues'!S89</f>
        <v>0</v>
      </c>
      <c r="D95" s="46">
        <f>IF((Table7[[#This Row],[Rank]]+Table7[[#This Row],[Score]])&gt;0,1,0)</f>
        <v>0</v>
      </c>
      <c r="K95" s="28">
        <f t="shared" si="4"/>
        <v>0</v>
      </c>
      <c r="L95" s="30">
        <f t="shared" si="5"/>
        <v>0</v>
      </c>
    </row>
    <row r="96" spans="1:12">
      <c r="A96" s="29" t="str">
        <f>'Humorous Monologues'!A90</f>
        <v>T-102</v>
      </c>
      <c r="B96" s="27">
        <f>'Humorous Monologues'!U90</f>
        <v>0</v>
      </c>
      <c r="C96" s="27">
        <f>'Humorous Monologues'!S90</f>
        <v>0</v>
      </c>
      <c r="D96" s="46">
        <f>IF((Table7[[#This Row],[Rank]]+Table7[[#This Row],[Score]])&gt;0,1,0)</f>
        <v>0</v>
      </c>
      <c r="K96" s="28">
        <f t="shared" si="4"/>
        <v>0</v>
      </c>
      <c r="L96" s="30">
        <f t="shared" si="5"/>
        <v>0</v>
      </c>
    </row>
    <row r="97" spans="1:12">
      <c r="A97" s="29" t="str">
        <f>'Humorous Monologues'!A91</f>
        <v>T-103</v>
      </c>
      <c r="B97" s="27">
        <f>'Humorous Monologues'!U91</f>
        <v>0</v>
      </c>
      <c r="C97" s="27">
        <f>'Humorous Monologues'!S91</f>
        <v>0</v>
      </c>
      <c r="D97" s="46">
        <f>IF((Table7[[#This Row],[Rank]]+Table7[[#This Row],[Score]])&gt;0,1,0)</f>
        <v>0</v>
      </c>
      <c r="K97" s="28">
        <f t="shared" si="4"/>
        <v>0</v>
      </c>
      <c r="L97" s="30">
        <f t="shared" si="5"/>
        <v>0</v>
      </c>
    </row>
    <row r="98" spans="1:12">
      <c r="A98" s="29" t="str">
        <f>'Humorous Monologues'!A92</f>
        <v>T-104</v>
      </c>
      <c r="B98" s="27">
        <f>'Humorous Monologues'!U92</f>
        <v>0</v>
      </c>
      <c r="C98" s="27">
        <f>'Humorous Monologues'!S92</f>
        <v>0</v>
      </c>
      <c r="D98" s="46">
        <f>IF((Table7[[#This Row],[Rank]]+Table7[[#This Row],[Score]])&gt;0,1,0)</f>
        <v>0</v>
      </c>
      <c r="K98" s="28">
        <f t="shared" si="4"/>
        <v>0</v>
      </c>
      <c r="L98" s="30">
        <f t="shared" si="5"/>
        <v>0</v>
      </c>
    </row>
    <row r="99" spans="1:12">
      <c r="A99" s="29" t="str">
        <f>'Humorous Monologues'!A94</f>
        <v>U-101</v>
      </c>
      <c r="B99" s="27">
        <f>'Humorous Monologues'!U94</f>
        <v>0</v>
      </c>
      <c r="C99" s="27">
        <f>'Humorous Monologues'!S94</f>
        <v>0</v>
      </c>
      <c r="D99" s="46">
        <f>IF((Table7[[#This Row],[Rank]]+Table7[[#This Row],[Score]])&gt;0,1,0)</f>
        <v>0</v>
      </c>
      <c r="K99" s="28">
        <f t="shared" ref="K99:K122" si="6">SUM(E99,G99,I99)</f>
        <v>0</v>
      </c>
      <c r="L99" s="30">
        <f t="shared" ref="L99:L122" si="7">SUM(F99,H99,J99)</f>
        <v>0</v>
      </c>
    </row>
    <row r="100" spans="1:12">
      <c r="A100" s="29" t="str">
        <f>'Humorous Monologues'!A95</f>
        <v>U-102</v>
      </c>
      <c r="B100" s="27">
        <f>'Humorous Monologues'!U95</f>
        <v>0</v>
      </c>
      <c r="C100" s="27">
        <f>'Humorous Monologues'!S95</f>
        <v>0</v>
      </c>
      <c r="D100" s="46">
        <f>IF((Table7[[#This Row],[Rank]]+Table7[[#This Row],[Score]])&gt;0,1,0)</f>
        <v>0</v>
      </c>
      <c r="K100" s="28">
        <f t="shared" si="6"/>
        <v>0</v>
      </c>
      <c r="L100" s="30">
        <f t="shared" si="7"/>
        <v>0</v>
      </c>
    </row>
    <row r="101" spans="1:12">
      <c r="A101" s="29" t="str">
        <f>'Humorous Monologues'!A96</f>
        <v>U-103</v>
      </c>
      <c r="B101" s="27">
        <f>'Humorous Monologues'!U96</f>
        <v>0</v>
      </c>
      <c r="C101" s="27">
        <f>'Humorous Monologues'!S96</f>
        <v>0</v>
      </c>
      <c r="D101" s="46">
        <f>IF((Table7[[#This Row],[Rank]]+Table7[[#This Row],[Score]])&gt;0,1,0)</f>
        <v>0</v>
      </c>
      <c r="K101" s="28">
        <f t="shared" si="6"/>
        <v>0</v>
      </c>
      <c r="L101" s="30">
        <f t="shared" si="7"/>
        <v>0</v>
      </c>
    </row>
    <row r="102" spans="1:12">
      <c r="A102" s="29" t="str">
        <f>'Humorous Monologues'!A97</f>
        <v>U-104</v>
      </c>
      <c r="B102" s="27">
        <f>'Humorous Monologues'!U97</f>
        <v>0</v>
      </c>
      <c r="C102" s="27">
        <f>'Humorous Monologues'!S97</f>
        <v>0</v>
      </c>
      <c r="D102" s="46">
        <f>IF((Table7[[#This Row],[Rank]]+Table7[[#This Row],[Score]])&gt;0,1,0)</f>
        <v>0</v>
      </c>
      <c r="K102" s="28">
        <f t="shared" si="6"/>
        <v>0</v>
      </c>
      <c r="L102" s="30">
        <f t="shared" si="7"/>
        <v>0</v>
      </c>
    </row>
    <row r="103" spans="1:12">
      <c r="A103" s="29" t="str">
        <f>'Humorous Monologues'!A99</f>
        <v>V-101</v>
      </c>
      <c r="B103" s="27">
        <f>'Humorous Monologues'!U99</f>
        <v>0</v>
      </c>
      <c r="C103" s="27">
        <f>'Humorous Monologues'!S99</f>
        <v>0</v>
      </c>
      <c r="D103" s="46">
        <f>IF((Table7[[#This Row],[Rank]]+Table7[[#This Row],[Score]])&gt;0,1,0)</f>
        <v>0</v>
      </c>
      <c r="K103" s="28">
        <f t="shared" si="6"/>
        <v>0</v>
      </c>
      <c r="L103" s="30">
        <f t="shared" si="7"/>
        <v>0</v>
      </c>
    </row>
    <row r="104" spans="1:12">
      <c r="A104" s="29" t="str">
        <f>'Humorous Monologues'!A100</f>
        <v>V-102</v>
      </c>
      <c r="B104" s="27">
        <f>'Humorous Monologues'!U100</f>
        <v>0</v>
      </c>
      <c r="C104" s="27">
        <f>'Humorous Monologues'!S100</f>
        <v>0</v>
      </c>
      <c r="D104" s="46">
        <f>IF((Table7[[#This Row],[Rank]]+Table7[[#This Row],[Score]])&gt;0,1,0)</f>
        <v>0</v>
      </c>
      <c r="K104" s="28">
        <f t="shared" si="6"/>
        <v>0</v>
      </c>
      <c r="L104" s="30">
        <f t="shared" si="7"/>
        <v>0</v>
      </c>
    </row>
    <row r="105" spans="1:12">
      <c r="A105" s="29" t="str">
        <f>'Humorous Monologues'!A101</f>
        <v>V-103</v>
      </c>
      <c r="B105" s="27">
        <f>'Humorous Monologues'!U101</f>
        <v>0</v>
      </c>
      <c r="C105" s="27">
        <f>'Humorous Monologues'!S101</f>
        <v>0</v>
      </c>
      <c r="D105" s="46">
        <f>IF((Table7[[#This Row],[Rank]]+Table7[[#This Row],[Score]])&gt;0,1,0)</f>
        <v>0</v>
      </c>
      <c r="K105" s="28">
        <f t="shared" si="6"/>
        <v>0</v>
      </c>
      <c r="L105" s="30">
        <f t="shared" si="7"/>
        <v>0</v>
      </c>
    </row>
    <row r="106" spans="1:12">
      <c r="A106" s="29" t="str">
        <f>'Humorous Monologues'!A102</f>
        <v>V-104</v>
      </c>
      <c r="B106" s="27">
        <f>'Humorous Monologues'!U102</f>
        <v>0</v>
      </c>
      <c r="C106" s="27">
        <f>'Humorous Monologues'!S102</f>
        <v>0</v>
      </c>
      <c r="D106" s="46">
        <f>IF((Table7[[#This Row],[Rank]]+Table7[[#This Row],[Score]])&gt;0,1,0)</f>
        <v>0</v>
      </c>
      <c r="K106" s="28">
        <f t="shared" si="6"/>
        <v>0</v>
      </c>
      <c r="L106" s="30">
        <f t="shared" si="7"/>
        <v>0</v>
      </c>
    </row>
    <row r="107" spans="1:12">
      <c r="A107" s="29" t="str">
        <f>'Humorous Monologues'!A104</f>
        <v>W-101</v>
      </c>
      <c r="B107" s="27">
        <f>'Humorous Monologues'!U104</f>
        <v>0</v>
      </c>
      <c r="C107" s="27">
        <f>'Humorous Monologues'!S104</f>
        <v>0</v>
      </c>
      <c r="D107" s="46">
        <f>IF((Table7[[#This Row],[Rank]]+Table7[[#This Row],[Score]])&gt;0,1,0)</f>
        <v>0</v>
      </c>
      <c r="K107" s="28">
        <f t="shared" si="6"/>
        <v>0</v>
      </c>
      <c r="L107" s="30">
        <f t="shared" si="7"/>
        <v>0</v>
      </c>
    </row>
    <row r="108" spans="1:12">
      <c r="A108" s="29" t="str">
        <f>'Humorous Monologues'!A105</f>
        <v>W-102</v>
      </c>
      <c r="B108" s="27">
        <f>'Humorous Monologues'!U105</f>
        <v>0</v>
      </c>
      <c r="C108" s="27">
        <f>'Humorous Monologues'!S105</f>
        <v>0</v>
      </c>
      <c r="D108" s="46">
        <f>IF((Table7[[#This Row],[Rank]]+Table7[[#This Row],[Score]])&gt;0,1,0)</f>
        <v>0</v>
      </c>
      <c r="K108" s="28">
        <f t="shared" si="6"/>
        <v>0</v>
      </c>
      <c r="L108" s="30">
        <f t="shared" si="7"/>
        <v>0</v>
      </c>
    </row>
    <row r="109" spans="1:12">
      <c r="A109" s="29" t="str">
        <f>'Humorous Monologues'!A106</f>
        <v>W-103</v>
      </c>
      <c r="B109" s="27">
        <f>'Humorous Monologues'!U106</f>
        <v>0</v>
      </c>
      <c r="C109" s="27">
        <f>'Humorous Monologues'!S106</f>
        <v>0</v>
      </c>
      <c r="D109" s="46">
        <f>IF((Table7[[#This Row],[Rank]]+Table7[[#This Row],[Score]])&gt;0,1,0)</f>
        <v>0</v>
      </c>
      <c r="K109" s="28">
        <f t="shared" si="6"/>
        <v>0</v>
      </c>
      <c r="L109" s="30">
        <f t="shared" si="7"/>
        <v>0</v>
      </c>
    </row>
    <row r="110" spans="1:12">
      <c r="A110" s="29" t="str">
        <f>'Humorous Monologues'!A107</f>
        <v>W-104</v>
      </c>
      <c r="B110" s="27">
        <f>'Humorous Monologues'!U107</f>
        <v>0</v>
      </c>
      <c r="C110" s="27">
        <f>'Humorous Monologues'!S107</f>
        <v>0</v>
      </c>
      <c r="D110" s="46">
        <f>IF((Table7[[#This Row],[Rank]]+Table7[[#This Row],[Score]])&gt;0,1,0)</f>
        <v>0</v>
      </c>
      <c r="K110" s="28">
        <f t="shared" si="6"/>
        <v>0</v>
      </c>
      <c r="L110" s="30">
        <f t="shared" si="7"/>
        <v>0</v>
      </c>
    </row>
    <row r="111" spans="1:12">
      <c r="A111" s="29" t="str">
        <f>'Humorous Monologues'!A109</f>
        <v>X-101</v>
      </c>
      <c r="B111" s="27">
        <f>'Humorous Monologues'!U109</f>
        <v>0</v>
      </c>
      <c r="C111" s="27">
        <f>'Humorous Monologues'!S109</f>
        <v>0</v>
      </c>
      <c r="D111" s="46">
        <f>IF((Table7[[#This Row],[Rank]]+Table7[[#This Row],[Score]])&gt;0,1,0)</f>
        <v>0</v>
      </c>
      <c r="K111" s="28">
        <f t="shared" si="6"/>
        <v>0</v>
      </c>
      <c r="L111" s="30">
        <f t="shared" si="7"/>
        <v>0</v>
      </c>
    </row>
    <row r="112" spans="1:12">
      <c r="A112" s="29" t="str">
        <f>'Humorous Monologues'!A110</f>
        <v>X-102</v>
      </c>
      <c r="B112" s="27">
        <f>'Humorous Monologues'!U110</f>
        <v>0</v>
      </c>
      <c r="C112" s="27">
        <f>'Humorous Monologues'!S110</f>
        <v>0</v>
      </c>
      <c r="D112" s="46">
        <f>IF((Table7[[#This Row],[Rank]]+Table7[[#This Row],[Score]])&gt;0,1,0)</f>
        <v>0</v>
      </c>
      <c r="K112" s="28">
        <f t="shared" si="6"/>
        <v>0</v>
      </c>
      <c r="L112" s="30">
        <f t="shared" si="7"/>
        <v>0</v>
      </c>
    </row>
    <row r="113" spans="1:12">
      <c r="A113" s="29" t="str">
        <f>'Humorous Monologues'!A111</f>
        <v>X-103</v>
      </c>
      <c r="B113" s="27">
        <f>'Humorous Monologues'!U111</f>
        <v>0</v>
      </c>
      <c r="C113" s="27">
        <f>'Humorous Monologues'!S111</f>
        <v>0</v>
      </c>
      <c r="D113" s="46">
        <f>IF((Table7[[#This Row],[Rank]]+Table7[[#This Row],[Score]])&gt;0,1,0)</f>
        <v>0</v>
      </c>
      <c r="K113" s="28">
        <f t="shared" si="6"/>
        <v>0</v>
      </c>
      <c r="L113" s="30">
        <f t="shared" si="7"/>
        <v>0</v>
      </c>
    </row>
    <row r="114" spans="1:12">
      <c r="A114" s="29" t="str">
        <f>'Humorous Monologues'!A112</f>
        <v>X-104</v>
      </c>
      <c r="B114" s="27">
        <f>'Humorous Monologues'!U112</f>
        <v>0</v>
      </c>
      <c r="C114" s="27">
        <f>'Humorous Monologues'!S112</f>
        <v>0</v>
      </c>
      <c r="D114" s="46">
        <f>IF((Table7[[#This Row],[Rank]]+Table7[[#This Row],[Score]])&gt;0,1,0)</f>
        <v>0</v>
      </c>
      <c r="K114" s="28">
        <f t="shared" si="6"/>
        <v>0</v>
      </c>
      <c r="L114" s="30">
        <f t="shared" si="7"/>
        <v>0</v>
      </c>
    </row>
    <row r="115" spans="1:12">
      <c r="A115" s="29" t="str">
        <f>'Humorous Monologues'!A114</f>
        <v>Y-101</v>
      </c>
      <c r="B115" s="27">
        <f>'Humorous Monologues'!U114</f>
        <v>0</v>
      </c>
      <c r="C115" s="27">
        <f>'Humorous Monologues'!S114</f>
        <v>0</v>
      </c>
      <c r="D115" s="46">
        <f>IF((Table7[[#This Row],[Rank]]+Table7[[#This Row],[Score]])&gt;0,1,0)</f>
        <v>0</v>
      </c>
      <c r="K115" s="28">
        <f t="shared" si="6"/>
        <v>0</v>
      </c>
      <c r="L115" s="30">
        <f t="shared" si="7"/>
        <v>0</v>
      </c>
    </row>
    <row r="116" spans="1:12">
      <c r="A116" s="29" t="str">
        <f>'Humorous Monologues'!A115</f>
        <v>Y-102</v>
      </c>
      <c r="B116" s="27">
        <f>'Humorous Monologues'!U115</f>
        <v>0</v>
      </c>
      <c r="C116" s="27">
        <f>'Humorous Monologues'!S115</f>
        <v>0</v>
      </c>
      <c r="D116" s="46">
        <f>IF((Table7[[#This Row],[Rank]]+Table7[[#This Row],[Score]])&gt;0,1,0)</f>
        <v>0</v>
      </c>
      <c r="K116" s="28">
        <f t="shared" si="6"/>
        <v>0</v>
      </c>
      <c r="L116" s="30">
        <f t="shared" si="7"/>
        <v>0</v>
      </c>
    </row>
    <row r="117" spans="1:12">
      <c r="A117" s="29" t="str">
        <f>'Humorous Monologues'!A116</f>
        <v>Y-103</v>
      </c>
      <c r="B117" s="27">
        <f>'Humorous Monologues'!U116</f>
        <v>0</v>
      </c>
      <c r="C117" s="27">
        <f>'Humorous Monologues'!S116</f>
        <v>0</v>
      </c>
      <c r="D117" s="46">
        <f>IF((Table7[[#This Row],[Rank]]+Table7[[#This Row],[Score]])&gt;0,1,0)</f>
        <v>0</v>
      </c>
      <c r="K117" s="28">
        <f t="shared" si="6"/>
        <v>0</v>
      </c>
      <c r="L117" s="30">
        <f t="shared" si="7"/>
        <v>0</v>
      </c>
    </row>
    <row r="118" spans="1:12">
      <c r="A118" s="29" t="str">
        <f>'Humorous Monologues'!A117</f>
        <v>Y-104</v>
      </c>
      <c r="B118" s="27">
        <f>'Humorous Monologues'!U117</f>
        <v>0</v>
      </c>
      <c r="C118" s="27">
        <f>'Humorous Monologues'!S117</f>
        <v>0</v>
      </c>
      <c r="D118" s="46">
        <f>IF((Table7[[#This Row],[Rank]]+Table7[[#This Row],[Score]])&gt;0,1,0)</f>
        <v>0</v>
      </c>
      <c r="K118" s="28">
        <f t="shared" si="6"/>
        <v>0</v>
      </c>
      <c r="L118" s="30">
        <f t="shared" si="7"/>
        <v>0</v>
      </c>
    </row>
    <row r="119" spans="1:12">
      <c r="A119" s="29" t="str">
        <f>'Humorous Monologues'!A119</f>
        <v>Z-101</v>
      </c>
      <c r="B119" s="27">
        <f>'Humorous Monologues'!U119</f>
        <v>0</v>
      </c>
      <c r="C119" s="27">
        <f>'Humorous Monologues'!S119</f>
        <v>0</v>
      </c>
      <c r="D119" s="46">
        <f>IF((Table7[[#This Row],[Rank]]+Table7[[#This Row],[Score]])&gt;0,1,0)</f>
        <v>0</v>
      </c>
      <c r="K119" s="28">
        <f t="shared" si="6"/>
        <v>0</v>
      </c>
      <c r="L119" s="30">
        <f t="shared" si="7"/>
        <v>0</v>
      </c>
    </row>
    <row r="120" spans="1:12">
      <c r="A120" s="29" t="str">
        <f>'Humorous Monologues'!A120</f>
        <v>Z-102</v>
      </c>
      <c r="B120" s="27">
        <f>'Humorous Monologues'!U120</f>
        <v>0</v>
      </c>
      <c r="C120" s="27">
        <f>'Humorous Monologues'!S120</f>
        <v>0</v>
      </c>
      <c r="D120" s="46">
        <f>IF((Table7[[#This Row],[Rank]]+Table7[[#This Row],[Score]])&gt;0,1,0)</f>
        <v>0</v>
      </c>
      <c r="K120" s="28">
        <f t="shared" si="6"/>
        <v>0</v>
      </c>
      <c r="L120" s="30">
        <f t="shared" si="7"/>
        <v>0</v>
      </c>
    </row>
    <row r="121" spans="1:12">
      <c r="A121" s="29" t="str">
        <f>'Humorous Monologues'!A121</f>
        <v>Z-103</v>
      </c>
      <c r="B121" s="27">
        <f>'Humorous Monologues'!U121</f>
        <v>0</v>
      </c>
      <c r="C121" s="27">
        <f>'Humorous Monologues'!S121</f>
        <v>0</v>
      </c>
      <c r="D121" s="46">
        <f>IF((Table7[[#This Row],[Rank]]+Table7[[#This Row],[Score]])&gt;0,1,0)</f>
        <v>0</v>
      </c>
      <c r="K121" s="28">
        <f t="shared" si="6"/>
        <v>0</v>
      </c>
      <c r="L121" s="30">
        <f t="shared" si="7"/>
        <v>0</v>
      </c>
    </row>
    <row r="122" spans="1:12">
      <c r="A122" s="35" t="str">
        <f>'Humorous Monologues'!A122</f>
        <v>Z-104</v>
      </c>
      <c r="B122" s="36">
        <f>'Humorous Monologues'!U122</f>
        <v>0</v>
      </c>
      <c r="C122" s="36">
        <f>'Humorous Monologues'!S122</f>
        <v>0</v>
      </c>
      <c r="D122" s="47">
        <f>IF((Table7[[#This Row],[Rank]]+Table7[[#This Row],[Score]])&gt;0,1,0)</f>
        <v>0</v>
      </c>
      <c r="E122" s="36"/>
      <c r="F122" s="36"/>
      <c r="G122" s="36"/>
      <c r="H122" s="36"/>
      <c r="I122" s="36"/>
      <c r="J122" s="36"/>
      <c r="K122" s="37">
        <f t="shared" si="6"/>
        <v>0</v>
      </c>
      <c r="L122" s="38">
        <f t="shared" si="7"/>
        <v>0</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macro="[0]!filter_by_Rank_then_Score">
                <anchor moveWithCells="1" sizeWithCells="1">
                  <from>
                    <xdr:col>12</xdr:col>
                    <xdr:colOff>638175</xdr:colOff>
                    <xdr:row>2</xdr:row>
                    <xdr:rowOff>123825</xdr:rowOff>
                  </from>
                  <to>
                    <xdr:col>15</xdr:col>
                    <xdr:colOff>619125</xdr:colOff>
                    <xdr:row>5</xdr:row>
                    <xdr:rowOff>85725</xdr:rowOff>
                  </to>
                </anchor>
              </controlPr>
            </control>
          </mc:Choice>
        </mc:AlternateContent>
      </controls>
    </mc:Choice>
  </mc:AlternateContent>
  <tableParts count="1">
    <tablePart r:id="rId4"/>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4" tint="0.39997558519241921"/>
  </sheetPr>
  <dimension ref="A1:L122"/>
  <sheetViews>
    <sheetView workbookViewId="0">
      <selection activeCell="K5" sqref="K5"/>
    </sheetView>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1" t="s">
        <v>217</v>
      </c>
      <c r="E1" s="27" t="s">
        <v>215</v>
      </c>
    </row>
    <row r="2" spans="1:12">
      <c r="A2" t="s">
        <v>211</v>
      </c>
      <c r="B2" t="s">
        <v>209</v>
      </c>
      <c r="C2" t="s">
        <v>824</v>
      </c>
      <c r="D2" s="32" t="s">
        <v>845</v>
      </c>
      <c r="E2" s="32" t="s">
        <v>828</v>
      </c>
      <c r="F2" s="32" t="s">
        <v>214</v>
      </c>
      <c r="G2" s="32" t="s">
        <v>825</v>
      </c>
      <c r="H2" s="32" t="s">
        <v>829</v>
      </c>
      <c r="I2" s="32" t="s">
        <v>826</v>
      </c>
      <c r="J2" s="32" t="s">
        <v>830</v>
      </c>
      <c r="K2" s="33" t="s">
        <v>827</v>
      </c>
      <c r="L2" s="34" t="s">
        <v>213</v>
      </c>
    </row>
    <row r="3" spans="1:12">
      <c r="A3" t="str">
        <f>Dramatic!A9</f>
        <v>B-201</v>
      </c>
      <c r="B3">
        <f>Dramatic!U9</f>
        <v>4</v>
      </c>
      <c r="C3">
        <f>Dramatic!S9</f>
        <v>75</v>
      </c>
      <c r="D3" s="46">
        <f>IF((Table710[[#This Row],[Rank]]+Table710[[#This Row],[Score]])&gt;0,1,0)</f>
        <v>1</v>
      </c>
      <c r="E3" s="27">
        <v>3</v>
      </c>
      <c r="F3" s="27">
        <v>24</v>
      </c>
      <c r="G3" s="27">
        <v>3</v>
      </c>
      <c r="H3" s="27">
        <v>23</v>
      </c>
      <c r="I3" s="27">
        <v>1</v>
      </c>
      <c r="J3" s="27">
        <v>25</v>
      </c>
      <c r="K3" s="28">
        <f t="shared" ref="K3:K34" si="0">SUM(E3,G3,I3)</f>
        <v>7</v>
      </c>
      <c r="L3" s="30">
        <f t="shared" ref="L3:L34" si="1">SUM(F3,H3,J3)</f>
        <v>72</v>
      </c>
    </row>
    <row r="4" spans="1:12">
      <c r="A4" t="str">
        <f>Dramatic!A11</f>
        <v>B-203</v>
      </c>
      <c r="B4">
        <f>Dramatic!U11</f>
        <v>4</v>
      </c>
      <c r="C4">
        <f>Dramatic!S11</f>
        <v>74</v>
      </c>
      <c r="D4" s="46">
        <f>IF((Table710[[#This Row],[Rank]]+Table710[[#This Row],[Score]])&gt;0,1,0)</f>
        <v>1</v>
      </c>
      <c r="E4" s="27">
        <v>1</v>
      </c>
      <c r="F4" s="27">
        <v>25</v>
      </c>
      <c r="G4" s="27">
        <v>1</v>
      </c>
      <c r="H4" s="27">
        <v>25</v>
      </c>
      <c r="I4" s="27">
        <v>2</v>
      </c>
      <c r="J4" s="27">
        <v>25</v>
      </c>
      <c r="K4" s="28">
        <f t="shared" si="0"/>
        <v>4</v>
      </c>
      <c r="L4" s="30">
        <f t="shared" si="1"/>
        <v>75</v>
      </c>
    </row>
    <row r="5" spans="1:12">
      <c r="A5" t="str">
        <f>Dramatic!A10</f>
        <v>B-202</v>
      </c>
      <c r="B5">
        <f>Dramatic!U10</f>
        <v>5</v>
      </c>
      <c r="C5">
        <f>Dramatic!S10</f>
        <v>74</v>
      </c>
      <c r="D5" s="46">
        <f>IF((Table710[[#This Row],[Rank]]+Table710[[#This Row],[Score]])&gt;0,1,0)</f>
        <v>1</v>
      </c>
      <c r="E5" s="27">
        <v>2</v>
      </c>
      <c r="F5" s="27">
        <v>25</v>
      </c>
      <c r="G5" s="27">
        <v>2</v>
      </c>
      <c r="H5" s="27">
        <v>25</v>
      </c>
      <c r="I5" s="27">
        <v>4</v>
      </c>
      <c r="J5" s="27">
        <v>25</v>
      </c>
      <c r="K5" s="28">
        <f t="shared" si="0"/>
        <v>8</v>
      </c>
      <c r="L5" s="30">
        <f t="shared" si="1"/>
        <v>75</v>
      </c>
    </row>
    <row r="6" spans="1:12">
      <c r="A6" t="str">
        <f>Dramatic!A39</f>
        <v>H-201</v>
      </c>
      <c r="B6">
        <f>Dramatic!U39</f>
        <v>5</v>
      </c>
      <c r="C6">
        <f>Dramatic!S39</f>
        <v>74</v>
      </c>
      <c r="D6" s="46">
        <f>IF((Table710[[#This Row],[Rank]]+Table710[[#This Row],[Score]])&gt;0,1,0)</f>
        <v>1</v>
      </c>
      <c r="E6" s="27">
        <v>5</v>
      </c>
      <c r="F6" s="27">
        <v>24</v>
      </c>
      <c r="G6" s="27">
        <v>4</v>
      </c>
      <c r="H6" s="27">
        <v>22</v>
      </c>
      <c r="I6" s="27">
        <v>5</v>
      </c>
      <c r="J6" s="27">
        <v>24</v>
      </c>
      <c r="K6" s="28">
        <f t="shared" si="0"/>
        <v>14</v>
      </c>
      <c r="L6" s="30">
        <f t="shared" si="1"/>
        <v>70</v>
      </c>
    </row>
    <row r="7" spans="1:12">
      <c r="A7" t="str">
        <f>Dramatic!A24</f>
        <v>E-201</v>
      </c>
      <c r="B7">
        <f>Dramatic!U24</f>
        <v>6</v>
      </c>
      <c r="C7">
        <f>Dramatic!S24</f>
        <v>74</v>
      </c>
      <c r="D7" s="46">
        <f>IF((Table710[[#This Row],[Rank]]+Table710[[#This Row],[Score]])&gt;0,1,0)</f>
        <v>1</v>
      </c>
      <c r="E7" s="27">
        <v>4</v>
      </c>
      <c r="F7" s="27">
        <v>24</v>
      </c>
      <c r="G7" s="27">
        <v>5</v>
      </c>
      <c r="H7" s="27">
        <v>21</v>
      </c>
      <c r="I7" s="27">
        <v>3</v>
      </c>
      <c r="J7" s="27">
        <v>25</v>
      </c>
      <c r="K7" s="28">
        <f t="shared" si="0"/>
        <v>12</v>
      </c>
      <c r="L7" s="30">
        <f t="shared" si="1"/>
        <v>70</v>
      </c>
    </row>
    <row r="8" spans="1:12">
      <c r="A8" t="str">
        <f>Dramatic!A34</f>
        <v>G-201</v>
      </c>
      <c r="B8">
        <f>Dramatic!U34</f>
        <v>7</v>
      </c>
      <c r="C8">
        <f>Dramatic!S34</f>
        <v>72</v>
      </c>
      <c r="D8" s="46">
        <f>IF((Table710[[#This Row],[Rank]]+Table710[[#This Row],[Score]])&gt;0,1,0)</f>
        <v>1</v>
      </c>
      <c r="K8" s="28">
        <f t="shared" si="0"/>
        <v>0</v>
      </c>
      <c r="L8" s="30">
        <f t="shared" si="1"/>
        <v>0</v>
      </c>
    </row>
    <row r="9" spans="1:12">
      <c r="A9" t="str">
        <f>Dramatic!A49</f>
        <v>K-201</v>
      </c>
      <c r="B9">
        <f>Dramatic!U49</f>
        <v>8</v>
      </c>
      <c r="C9">
        <f>Dramatic!S49</f>
        <v>67</v>
      </c>
      <c r="D9" s="46">
        <f>IF((Table710[[#This Row],[Rank]]+Table710[[#This Row],[Score]])&gt;0,1,0)</f>
        <v>1</v>
      </c>
      <c r="K9" s="28">
        <f t="shared" si="0"/>
        <v>0</v>
      </c>
      <c r="L9" s="30">
        <f t="shared" si="1"/>
        <v>0</v>
      </c>
    </row>
    <row r="10" spans="1:12">
      <c r="A10" t="str">
        <f>Dramatic!A29</f>
        <v>F-201</v>
      </c>
      <c r="B10">
        <f>Dramatic!U29</f>
        <v>9</v>
      </c>
      <c r="C10">
        <f>Dramatic!S29</f>
        <v>69</v>
      </c>
      <c r="D10" s="46">
        <f>IF((Table710[[#This Row],[Rank]]+Table710[[#This Row],[Score]])&gt;0,1,0)</f>
        <v>1</v>
      </c>
      <c r="K10" s="28">
        <f t="shared" si="0"/>
        <v>0</v>
      </c>
      <c r="L10" s="30">
        <f t="shared" si="1"/>
        <v>0</v>
      </c>
    </row>
    <row r="11" spans="1:12">
      <c r="A11" t="str">
        <f>Dramatic!A30</f>
        <v>F-202</v>
      </c>
      <c r="B11">
        <f>Dramatic!U30</f>
        <v>10</v>
      </c>
      <c r="C11">
        <f>Dramatic!S30</f>
        <v>67</v>
      </c>
      <c r="D11" s="46">
        <f>IF((Table710[[#This Row],[Rank]]+Table710[[#This Row],[Score]])&gt;0,1,0)</f>
        <v>1</v>
      </c>
      <c r="K11" s="28">
        <f t="shared" si="0"/>
        <v>0</v>
      </c>
      <c r="L11" s="30">
        <f t="shared" si="1"/>
        <v>0</v>
      </c>
    </row>
    <row r="12" spans="1:12">
      <c r="A12" t="str">
        <f>Dramatic!A14</f>
        <v>C-201</v>
      </c>
      <c r="B12">
        <f>Dramatic!U14</f>
        <v>10</v>
      </c>
      <c r="C12">
        <f>Dramatic!S14</f>
        <v>63</v>
      </c>
      <c r="D12" s="46">
        <f>IF((Table710[[#This Row],[Rank]]+Table710[[#This Row],[Score]])&gt;0,1,0)</f>
        <v>1</v>
      </c>
      <c r="K12" s="28">
        <f t="shared" si="0"/>
        <v>0</v>
      </c>
      <c r="L12" s="30">
        <f t="shared" si="1"/>
        <v>0</v>
      </c>
    </row>
    <row r="13" spans="1:12">
      <c r="A13" t="str">
        <f>Dramatic!A19</f>
        <v>D-201</v>
      </c>
      <c r="B13">
        <f>Dramatic!U19</f>
        <v>11</v>
      </c>
      <c r="C13">
        <f>Dramatic!S19</f>
        <v>60</v>
      </c>
      <c r="D13" s="46">
        <f>IF((Table710[[#This Row],[Rank]]+Table710[[#This Row],[Score]])&gt;0,1,0)</f>
        <v>1</v>
      </c>
      <c r="K13" s="28">
        <f t="shared" si="0"/>
        <v>0</v>
      </c>
      <c r="L13" s="30">
        <f t="shared" si="1"/>
        <v>0</v>
      </c>
    </row>
    <row r="14" spans="1:12">
      <c r="A14" t="str">
        <f>Dramatic!A5</f>
        <v>A-202</v>
      </c>
      <c r="B14">
        <f>Dramatic!U5</f>
        <v>11</v>
      </c>
      <c r="C14">
        <f>Dramatic!S5</f>
        <v>47</v>
      </c>
      <c r="D14" s="46">
        <f>IF((Table710[[#This Row],[Rank]]+Table710[[#This Row],[Score]])&gt;0,1,0)</f>
        <v>1</v>
      </c>
      <c r="K14" s="28">
        <f t="shared" si="0"/>
        <v>0</v>
      </c>
      <c r="L14" s="30">
        <f t="shared" si="1"/>
        <v>0</v>
      </c>
    </row>
    <row r="15" spans="1:12">
      <c r="A15" t="str">
        <f>Dramatic!A4</f>
        <v>A-201</v>
      </c>
      <c r="B15">
        <f>Dramatic!U4</f>
        <v>12</v>
      </c>
      <c r="C15">
        <f>Dramatic!S4</f>
        <v>56</v>
      </c>
      <c r="D15" s="46">
        <f>IF((Table710[[#This Row],[Rank]]+Table710[[#This Row],[Score]])&gt;0,1,0)</f>
        <v>1</v>
      </c>
      <c r="K15" s="28">
        <f t="shared" si="0"/>
        <v>0</v>
      </c>
      <c r="L15" s="30">
        <f t="shared" si="1"/>
        <v>0</v>
      </c>
    </row>
    <row r="16" spans="1:12">
      <c r="A16" t="str">
        <f>Dramatic!A6</f>
        <v>A-203</v>
      </c>
      <c r="B16">
        <f>Dramatic!U6</f>
        <v>12</v>
      </c>
      <c r="C16">
        <f>Dramatic!S6</f>
        <v>55</v>
      </c>
      <c r="D16" s="46">
        <f>IF((Table710[[#This Row],[Rank]]+Table710[[#This Row],[Score]])&gt;0,1,0)</f>
        <v>1</v>
      </c>
      <c r="K16" s="28">
        <f t="shared" si="0"/>
        <v>0</v>
      </c>
      <c r="L16" s="30">
        <f t="shared" si="1"/>
        <v>0</v>
      </c>
    </row>
    <row r="17" spans="1:12">
      <c r="A17" t="str">
        <f>Dramatic!A15</f>
        <v>C-202</v>
      </c>
      <c r="B17">
        <f>Dramatic!U15</f>
        <v>12</v>
      </c>
      <c r="C17">
        <f>Dramatic!S15</f>
        <v>16</v>
      </c>
      <c r="D17" s="46">
        <f>IF((Table710[[#This Row],[Rank]]+Table710[[#This Row],[Score]])&gt;0,1,0)</f>
        <v>1</v>
      </c>
      <c r="K17" s="28">
        <f t="shared" si="0"/>
        <v>0</v>
      </c>
      <c r="L17" s="30">
        <f t="shared" si="1"/>
        <v>0</v>
      </c>
    </row>
    <row r="18" spans="1:12">
      <c r="A18" t="str">
        <f>Dramatic!A7</f>
        <v>A-204</v>
      </c>
      <c r="B18">
        <f>Dramatic!U7</f>
        <v>0</v>
      </c>
      <c r="C18">
        <f>Dramatic!S7</f>
        <v>0</v>
      </c>
      <c r="D18" s="46">
        <f>IF((Table710[[#This Row],[Rank]]+Table710[[#This Row],[Score]])&gt;0,1,0)</f>
        <v>0</v>
      </c>
      <c r="K18" s="28">
        <f t="shared" si="0"/>
        <v>0</v>
      </c>
      <c r="L18" s="30">
        <f t="shared" si="1"/>
        <v>0</v>
      </c>
    </row>
    <row r="19" spans="1:12">
      <c r="A19" t="str">
        <f>Dramatic!A124</f>
        <v>AA-201</v>
      </c>
      <c r="B19">
        <f>Dramatic!U124</f>
        <v>0</v>
      </c>
      <c r="C19">
        <f>Dramatic!S124</f>
        <v>0</v>
      </c>
      <c r="D19" s="46">
        <f>IF((Table710[[#This Row],[Rank]]+Table710[[#This Row],[Score]])&gt;0,1,0)</f>
        <v>0</v>
      </c>
      <c r="K19" s="28">
        <f t="shared" si="0"/>
        <v>0</v>
      </c>
      <c r="L19" s="30">
        <f t="shared" si="1"/>
        <v>0</v>
      </c>
    </row>
    <row r="20" spans="1:12">
      <c r="A20" t="str">
        <f>Dramatic!A125</f>
        <v>AA-202</v>
      </c>
      <c r="B20">
        <f>Dramatic!U125</f>
        <v>0</v>
      </c>
      <c r="C20">
        <f>Dramatic!S125</f>
        <v>0</v>
      </c>
      <c r="D20" s="46">
        <f>IF((Table710[[#This Row],[Rank]]+Table710[[#This Row],[Score]])&gt;0,1,0)</f>
        <v>0</v>
      </c>
      <c r="K20" s="28">
        <f t="shared" si="0"/>
        <v>0</v>
      </c>
      <c r="L20" s="30">
        <f t="shared" si="1"/>
        <v>0</v>
      </c>
    </row>
    <row r="21" spans="1:12">
      <c r="A21" t="str">
        <f>Dramatic!A126</f>
        <v>AA-203</v>
      </c>
      <c r="B21">
        <f>Dramatic!U126</f>
        <v>0</v>
      </c>
      <c r="C21">
        <f>Dramatic!S126</f>
        <v>0</v>
      </c>
      <c r="D21" s="46">
        <f>IF((Table710[[#This Row],[Rank]]+Table710[[#This Row],[Score]])&gt;0,1,0)</f>
        <v>0</v>
      </c>
      <c r="K21" s="28">
        <f t="shared" si="0"/>
        <v>0</v>
      </c>
      <c r="L21" s="30">
        <f t="shared" si="1"/>
        <v>0</v>
      </c>
    </row>
    <row r="22" spans="1:12">
      <c r="A22" t="str">
        <f>Dramatic!A127</f>
        <v>AA-204</v>
      </c>
      <c r="B22">
        <f>Dramatic!U127</f>
        <v>0</v>
      </c>
      <c r="C22">
        <f>Dramatic!S127</f>
        <v>0</v>
      </c>
      <c r="D22" s="46">
        <f>IF((Table710[[#This Row],[Rank]]+Table710[[#This Row],[Score]])&gt;0,1,0)</f>
        <v>0</v>
      </c>
      <c r="K22" s="28">
        <f t="shared" si="0"/>
        <v>0</v>
      </c>
      <c r="L22" s="30">
        <f t="shared" si="1"/>
        <v>0</v>
      </c>
    </row>
    <row r="23" spans="1:12">
      <c r="A23" t="str">
        <f>Dramatic!A12</f>
        <v>B-204</v>
      </c>
      <c r="B23">
        <f>Dramatic!U12</f>
        <v>0</v>
      </c>
      <c r="C23">
        <f>Dramatic!S12</f>
        <v>0</v>
      </c>
      <c r="D23" s="46">
        <f>IF((Table710[[#This Row],[Rank]]+Table710[[#This Row],[Score]])&gt;0,1,0)</f>
        <v>0</v>
      </c>
      <c r="K23" s="28">
        <f t="shared" si="0"/>
        <v>0</v>
      </c>
      <c r="L23" s="30">
        <f t="shared" si="1"/>
        <v>0</v>
      </c>
    </row>
    <row r="24" spans="1:12">
      <c r="A24" t="str">
        <f>Dramatic!A129</f>
        <v>BB-201</v>
      </c>
      <c r="B24">
        <f>Dramatic!U129</f>
        <v>0</v>
      </c>
      <c r="C24">
        <f>Dramatic!S129</f>
        <v>0</v>
      </c>
      <c r="D24" s="46">
        <f>IF((Table710[[#This Row],[Rank]]+Table710[[#This Row],[Score]])&gt;0,1,0)</f>
        <v>0</v>
      </c>
      <c r="K24" s="28">
        <f t="shared" si="0"/>
        <v>0</v>
      </c>
      <c r="L24" s="30">
        <f t="shared" si="1"/>
        <v>0</v>
      </c>
    </row>
    <row r="25" spans="1:12">
      <c r="A25" t="str">
        <f>Dramatic!A130</f>
        <v>BB-202</v>
      </c>
      <c r="B25">
        <f>Dramatic!U130</f>
        <v>0</v>
      </c>
      <c r="C25">
        <f>Dramatic!S130</f>
        <v>0</v>
      </c>
      <c r="D25" s="46">
        <f>IF((Table710[[#This Row],[Rank]]+Table710[[#This Row],[Score]])&gt;0,1,0)</f>
        <v>0</v>
      </c>
      <c r="K25" s="28">
        <f t="shared" si="0"/>
        <v>0</v>
      </c>
      <c r="L25" s="30">
        <f t="shared" si="1"/>
        <v>0</v>
      </c>
    </row>
    <row r="26" spans="1:12">
      <c r="A26" t="str">
        <f>Dramatic!A131</f>
        <v>BB-203</v>
      </c>
      <c r="B26">
        <f>Dramatic!U131</f>
        <v>0</v>
      </c>
      <c r="C26">
        <f>Dramatic!S131</f>
        <v>0</v>
      </c>
      <c r="D26" s="46">
        <f>IF((Table710[[#This Row],[Rank]]+Table710[[#This Row],[Score]])&gt;0,1,0)</f>
        <v>0</v>
      </c>
      <c r="K26" s="28">
        <f t="shared" si="0"/>
        <v>0</v>
      </c>
      <c r="L26" s="30">
        <f t="shared" si="1"/>
        <v>0</v>
      </c>
    </row>
    <row r="27" spans="1:12">
      <c r="A27" t="str">
        <f>Dramatic!A132</f>
        <v>BB-204</v>
      </c>
      <c r="B27">
        <f>Dramatic!U132</f>
        <v>0</v>
      </c>
      <c r="C27">
        <f>Dramatic!S132</f>
        <v>0</v>
      </c>
      <c r="D27" s="46">
        <f>IF((Table710[[#This Row],[Rank]]+Table710[[#This Row],[Score]])&gt;0,1,0)</f>
        <v>0</v>
      </c>
      <c r="K27" s="28">
        <f t="shared" si="0"/>
        <v>0</v>
      </c>
      <c r="L27" s="30">
        <f t="shared" si="1"/>
        <v>0</v>
      </c>
    </row>
    <row r="28" spans="1:12">
      <c r="A28" t="str">
        <f>Dramatic!A16</f>
        <v>C-203</v>
      </c>
      <c r="B28">
        <f>Dramatic!U16</f>
        <v>0</v>
      </c>
      <c r="C28">
        <f>Dramatic!S16</f>
        <v>0</v>
      </c>
      <c r="D28" s="46">
        <f>IF((Table710[[#This Row],[Rank]]+Table710[[#This Row],[Score]])&gt;0,1,0)</f>
        <v>0</v>
      </c>
      <c r="K28" s="28">
        <f t="shared" si="0"/>
        <v>0</v>
      </c>
      <c r="L28" s="30">
        <f t="shared" si="1"/>
        <v>0</v>
      </c>
    </row>
    <row r="29" spans="1:12">
      <c r="A29" t="str">
        <f>Dramatic!A17</f>
        <v>C-204</v>
      </c>
      <c r="B29">
        <f>Dramatic!U17</f>
        <v>0</v>
      </c>
      <c r="C29">
        <f>Dramatic!S17</f>
        <v>0</v>
      </c>
      <c r="D29" s="46">
        <f>IF((Table710[[#This Row],[Rank]]+Table710[[#This Row],[Score]])&gt;0,1,0)</f>
        <v>0</v>
      </c>
      <c r="K29" s="28">
        <f t="shared" si="0"/>
        <v>0</v>
      </c>
      <c r="L29" s="30">
        <f t="shared" si="1"/>
        <v>0</v>
      </c>
    </row>
    <row r="30" spans="1:12">
      <c r="A30" t="str">
        <f>Dramatic!A134</f>
        <v>CC-201</v>
      </c>
      <c r="B30">
        <f>Dramatic!U134</f>
        <v>0</v>
      </c>
      <c r="C30">
        <f>Dramatic!S134</f>
        <v>0</v>
      </c>
      <c r="D30" s="46">
        <f>IF((Table710[[#This Row],[Rank]]+Table710[[#This Row],[Score]])&gt;0,1,0)</f>
        <v>0</v>
      </c>
      <c r="K30" s="28">
        <f t="shared" si="0"/>
        <v>0</v>
      </c>
      <c r="L30" s="30">
        <f t="shared" si="1"/>
        <v>0</v>
      </c>
    </row>
    <row r="31" spans="1:12">
      <c r="A31" t="str">
        <f>Dramatic!A135</f>
        <v>CC-202</v>
      </c>
      <c r="B31">
        <f>Dramatic!U135</f>
        <v>0</v>
      </c>
      <c r="C31">
        <f>Dramatic!S135</f>
        <v>0</v>
      </c>
      <c r="D31" s="46">
        <f>IF((Table710[[#This Row],[Rank]]+Table710[[#This Row],[Score]])&gt;0,1,0)</f>
        <v>0</v>
      </c>
      <c r="K31" s="28">
        <f t="shared" si="0"/>
        <v>0</v>
      </c>
      <c r="L31" s="30">
        <f t="shared" si="1"/>
        <v>0</v>
      </c>
    </row>
    <row r="32" spans="1:12">
      <c r="A32" t="str">
        <f>Dramatic!A136</f>
        <v>CC-203</v>
      </c>
      <c r="B32">
        <f>Dramatic!U136</f>
        <v>0</v>
      </c>
      <c r="C32">
        <f>Dramatic!S136</f>
        <v>0</v>
      </c>
      <c r="D32" s="46">
        <f>IF((Table710[[#This Row],[Rank]]+Table710[[#This Row],[Score]])&gt;0,1,0)</f>
        <v>0</v>
      </c>
      <c r="K32" s="28">
        <f t="shared" si="0"/>
        <v>0</v>
      </c>
      <c r="L32" s="30">
        <f t="shared" si="1"/>
        <v>0</v>
      </c>
    </row>
    <row r="33" spans="1:12">
      <c r="A33" t="str">
        <f>Dramatic!A137</f>
        <v>CC-204</v>
      </c>
      <c r="B33">
        <f>Dramatic!U137</f>
        <v>0</v>
      </c>
      <c r="C33">
        <f>Dramatic!S137</f>
        <v>0</v>
      </c>
      <c r="D33" s="46">
        <f>IF((Table710[[#This Row],[Rank]]+Table710[[#This Row],[Score]])&gt;0,1,0)</f>
        <v>0</v>
      </c>
      <c r="K33" s="28">
        <f t="shared" si="0"/>
        <v>0</v>
      </c>
      <c r="L33" s="30">
        <f t="shared" si="1"/>
        <v>0</v>
      </c>
    </row>
    <row r="34" spans="1:12">
      <c r="A34" t="str">
        <f>Dramatic!A20</f>
        <v>D-202</v>
      </c>
      <c r="B34">
        <f>Dramatic!U20</f>
        <v>0</v>
      </c>
      <c r="C34">
        <f>Dramatic!S20</f>
        <v>0</v>
      </c>
      <c r="D34" s="46">
        <f>IF((Table710[[#This Row],[Rank]]+Table710[[#This Row],[Score]])&gt;0,1,0)</f>
        <v>0</v>
      </c>
      <c r="K34" s="28">
        <f t="shared" si="0"/>
        <v>0</v>
      </c>
      <c r="L34" s="30">
        <f t="shared" si="1"/>
        <v>0</v>
      </c>
    </row>
    <row r="35" spans="1:12">
      <c r="A35" t="str">
        <f>Dramatic!A21</f>
        <v>D-203</v>
      </c>
      <c r="B35">
        <f>Dramatic!U21</f>
        <v>0</v>
      </c>
      <c r="C35">
        <f>Dramatic!S21</f>
        <v>0</v>
      </c>
      <c r="D35" s="46">
        <f>IF((Table710[[#This Row],[Rank]]+Table710[[#This Row],[Score]])&gt;0,1,0)</f>
        <v>0</v>
      </c>
      <c r="K35" s="28">
        <f t="shared" ref="K35:K66" si="2">SUM(E35,G35,I35)</f>
        <v>0</v>
      </c>
      <c r="L35" s="30">
        <f t="shared" ref="L35:L66" si="3">SUM(F35,H35,J35)</f>
        <v>0</v>
      </c>
    </row>
    <row r="36" spans="1:12">
      <c r="A36" t="str">
        <f>Dramatic!A22</f>
        <v>D-204</v>
      </c>
      <c r="B36">
        <f>Dramatic!U22</f>
        <v>0</v>
      </c>
      <c r="C36">
        <f>Dramatic!S22</f>
        <v>0</v>
      </c>
      <c r="D36" s="46">
        <f>IF((Table710[[#This Row],[Rank]]+Table710[[#This Row],[Score]])&gt;0,1,0)</f>
        <v>0</v>
      </c>
      <c r="K36" s="28">
        <f t="shared" si="2"/>
        <v>0</v>
      </c>
      <c r="L36" s="30">
        <f t="shared" si="3"/>
        <v>0</v>
      </c>
    </row>
    <row r="37" spans="1:12">
      <c r="A37" t="str">
        <f>Dramatic!A139</f>
        <v>DD-201</v>
      </c>
      <c r="B37">
        <f>Dramatic!U139</f>
        <v>0</v>
      </c>
      <c r="C37">
        <f>Dramatic!S139</f>
        <v>0</v>
      </c>
      <c r="D37" s="46">
        <f>IF((Table710[[#This Row],[Rank]]+Table710[[#This Row],[Score]])&gt;0,1,0)</f>
        <v>0</v>
      </c>
      <c r="K37" s="28">
        <f t="shared" si="2"/>
        <v>0</v>
      </c>
      <c r="L37" s="30">
        <f t="shared" si="3"/>
        <v>0</v>
      </c>
    </row>
    <row r="38" spans="1:12">
      <c r="A38" t="str">
        <f>Dramatic!A140</f>
        <v>DD-202</v>
      </c>
      <c r="B38">
        <f>Dramatic!U140</f>
        <v>0</v>
      </c>
      <c r="C38">
        <f>Dramatic!S140</f>
        <v>0</v>
      </c>
      <c r="D38" s="46">
        <f>IF((Table710[[#This Row],[Rank]]+Table710[[#This Row],[Score]])&gt;0,1,0)</f>
        <v>0</v>
      </c>
      <c r="K38" s="28">
        <f t="shared" si="2"/>
        <v>0</v>
      </c>
      <c r="L38" s="30">
        <f t="shared" si="3"/>
        <v>0</v>
      </c>
    </row>
    <row r="39" spans="1:12">
      <c r="A39" t="str">
        <f>Dramatic!A141</f>
        <v>DD-203</v>
      </c>
      <c r="B39">
        <f>Dramatic!U141</f>
        <v>0</v>
      </c>
      <c r="C39">
        <f>Dramatic!S141</f>
        <v>0</v>
      </c>
      <c r="D39" s="46">
        <f>IF((Table710[[#This Row],[Rank]]+Table710[[#This Row],[Score]])&gt;0,1,0)</f>
        <v>0</v>
      </c>
      <c r="K39" s="28">
        <f t="shared" si="2"/>
        <v>0</v>
      </c>
      <c r="L39" s="30">
        <f t="shared" si="3"/>
        <v>0</v>
      </c>
    </row>
    <row r="40" spans="1:12">
      <c r="A40" t="str">
        <f>Dramatic!A142</f>
        <v>DD-204</v>
      </c>
      <c r="B40">
        <f>Dramatic!U142</f>
        <v>0</v>
      </c>
      <c r="C40">
        <f>Dramatic!S142</f>
        <v>0</v>
      </c>
      <c r="D40" s="46">
        <f>IF((Table710[[#This Row],[Rank]]+Table710[[#This Row],[Score]])&gt;0,1,0)</f>
        <v>0</v>
      </c>
      <c r="K40" s="28">
        <f t="shared" si="2"/>
        <v>0</v>
      </c>
      <c r="L40" s="30">
        <f t="shared" si="3"/>
        <v>0</v>
      </c>
    </row>
    <row r="41" spans="1:12">
      <c r="A41" t="str">
        <f>Dramatic!A25</f>
        <v>E-202</v>
      </c>
      <c r="B41">
        <f>Dramatic!U25</f>
        <v>0</v>
      </c>
      <c r="C41">
        <f>Dramatic!S25</f>
        <v>0</v>
      </c>
      <c r="D41" s="46">
        <f>IF((Table710[[#This Row],[Rank]]+Table710[[#This Row],[Score]])&gt;0,1,0)</f>
        <v>0</v>
      </c>
      <c r="K41" s="28">
        <f t="shared" si="2"/>
        <v>0</v>
      </c>
      <c r="L41" s="30">
        <f t="shared" si="3"/>
        <v>0</v>
      </c>
    </row>
    <row r="42" spans="1:12">
      <c r="A42" t="str">
        <f>Dramatic!A26</f>
        <v>E-203</v>
      </c>
      <c r="B42">
        <f>Dramatic!U26</f>
        <v>0</v>
      </c>
      <c r="C42">
        <f>Dramatic!S26</f>
        <v>0</v>
      </c>
      <c r="D42" s="46">
        <f>IF((Table710[[#This Row],[Rank]]+Table710[[#This Row],[Score]])&gt;0,1,0)</f>
        <v>0</v>
      </c>
      <c r="K42" s="28">
        <f t="shared" si="2"/>
        <v>0</v>
      </c>
      <c r="L42" s="30">
        <f t="shared" si="3"/>
        <v>0</v>
      </c>
    </row>
    <row r="43" spans="1:12">
      <c r="A43" t="str">
        <f>Dramatic!A27</f>
        <v>E-204</v>
      </c>
      <c r="B43">
        <f>Dramatic!U27</f>
        <v>0</v>
      </c>
      <c r="C43">
        <f>Dramatic!S27</f>
        <v>0</v>
      </c>
      <c r="D43" s="46">
        <f>IF((Table710[[#This Row],[Rank]]+Table710[[#This Row],[Score]])&gt;0,1,0)</f>
        <v>0</v>
      </c>
      <c r="K43" s="28">
        <f t="shared" si="2"/>
        <v>0</v>
      </c>
      <c r="L43" s="30">
        <f t="shared" si="3"/>
        <v>0</v>
      </c>
    </row>
    <row r="44" spans="1:12">
      <c r="A44" t="str">
        <f>Dramatic!A144</f>
        <v>EE-201</v>
      </c>
      <c r="B44">
        <f>Dramatic!U144</f>
        <v>0</v>
      </c>
      <c r="C44">
        <f>Dramatic!S144</f>
        <v>0</v>
      </c>
      <c r="D44" s="46">
        <f>IF((Table710[[#This Row],[Rank]]+Table710[[#This Row],[Score]])&gt;0,1,0)</f>
        <v>0</v>
      </c>
      <c r="K44" s="28">
        <f t="shared" si="2"/>
        <v>0</v>
      </c>
      <c r="L44" s="30">
        <f t="shared" si="3"/>
        <v>0</v>
      </c>
    </row>
    <row r="45" spans="1:12">
      <c r="A45" t="str">
        <f>Dramatic!A145</f>
        <v>EE-202</v>
      </c>
      <c r="B45">
        <f>Dramatic!U145</f>
        <v>0</v>
      </c>
      <c r="C45">
        <f>Dramatic!S145</f>
        <v>0</v>
      </c>
      <c r="D45" s="46">
        <f>IF((Table710[[#This Row],[Rank]]+Table710[[#This Row],[Score]])&gt;0,1,0)</f>
        <v>0</v>
      </c>
      <c r="K45" s="28">
        <f t="shared" si="2"/>
        <v>0</v>
      </c>
      <c r="L45" s="30">
        <f t="shared" si="3"/>
        <v>0</v>
      </c>
    </row>
    <row r="46" spans="1:12">
      <c r="A46" t="str">
        <f>Dramatic!A146</f>
        <v>EE-203</v>
      </c>
      <c r="B46">
        <f>Dramatic!U146</f>
        <v>0</v>
      </c>
      <c r="C46">
        <f>Dramatic!S146</f>
        <v>0</v>
      </c>
      <c r="D46" s="46">
        <f>IF((Table710[[#This Row],[Rank]]+Table710[[#This Row],[Score]])&gt;0,1,0)</f>
        <v>0</v>
      </c>
      <c r="K46" s="28">
        <f t="shared" si="2"/>
        <v>0</v>
      </c>
      <c r="L46" s="30">
        <f t="shared" si="3"/>
        <v>0</v>
      </c>
    </row>
    <row r="47" spans="1:12">
      <c r="A47" t="str">
        <f>Dramatic!A147</f>
        <v>EE-204</v>
      </c>
      <c r="B47">
        <f>Dramatic!U147</f>
        <v>0</v>
      </c>
      <c r="C47">
        <f>Dramatic!S147</f>
        <v>0</v>
      </c>
      <c r="D47" s="46">
        <f>IF((Table710[[#This Row],[Rank]]+Table710[[#This Row],[Score]])&gt;0,1,0)</f>
        <v>0</v>
      </c>
      <c r="K47" s="28">
        <f t="shared" si="2"/>
        <v>0</v>
      </c>
      <c r="L47" s="30">
        <f t="shared" si="3"/>
        <v>0</v>
      </c>
    </row>
    <row r="48" spans="1:12">
      <c r="A48" t="str">
        <f>Dramatic!A32</f>
        <v>F-204</v>
      </c>
      <c r="B48">
        <f>Dramatic!U32</f>
        <v>0</v>
      </c>
      <c r="C48">
        <f>Dramatic!S32</f>
        <v>0</v>
      </c>
      <c r="D48" s="46">
        <f>IF((Table710[[#This Row],[Rank]]+Table710[[#This Row],[Score]])&gt;0,1,0)</f>
        <v>0</v>
      </c>
      <c r="K48" s="28">
        <f t="shared" si="2"/>
        <v>0</v>
      </c>
      <c r="L48" s="30">
        <f t="shared" si="3"/>
        <v>0</v>
      </c>
    </row>
    <row r="49" spans="1:12">
      <c r="A49" t="str">
        <f>Dramatic!A149</f>
        <v>FF-201</v>
      </c>
      <c r="B49">
        <f>Dramatic!U149</f>
        <v>0</v>
      </c>
      <c r="C49">
        <f>Dramatic!S149</f>
        <v>0</v>
      </c>
      <c r="D49" s="46">
        <f>IF((Table710[[#This Row],[Rank]]+Table710[[#This Row],[Score]])&gt;0,1,0)</f>
        <v>0</v>
      </c>
      <c r="K49" s="28">
        <f t="shared" si="2"/>
        <v>0</v>
      </c>
      <c r="L49" s="30">
        <f t="shared" si="3"/>
        <v>0</v>
      </c>
    </row>
    <row r="50" spans="1:12">
      <c r="A50" t="str">
        <f>Dramatic!A150</f>
        <v>FF-202</v>
      </c>
      <c r="B50">
        <f>Dramatic!U150</f>
        <v>0</v>
      </c>
      <c r="C50">
        <f>Dramatic!S150</f>
        <v>0</v>
      </c>
      <c r="D50" s="46">
        <f>IF((Table710[[#This Row],[Rank]]+Table710[[#This Row],[Score]])&gt;0,1,0)</f>
        <v>0</v>
      </c>
      <c r="K50" s="28">
        <f t="shared" si="2"/>
        <v>0</v>
      </c>
      <c r="L50" s="30">
        <f t="shared" si="3"/>
        <v>0</v>
      </c>
    </row>
    <row r="51" spans="1:12">
      <c r="A51" t="str">
        <f>Dramatic!A151</f>
        <v>FF-203</v>
      </c>
      <c r="B51">
        <f>Dramatic!U151</f>
        <v>0</v>
      </c>
      <c r="C51">
        <f>Dramatic!S151</f>
        <v>0</v>
      </c>
      <c r="D51" s="46">
        <f>IF((Table710[[#This Row],[Rank]]+Table710[[#This Row],[Score]])&gt;0,1,0)</f>
        <v>0</v>
      </c>
      <c r="K51" s="28">
        <f t="shared" si="2"/>
        <v>0</v>
      </c>
      <c r="L51" s="30">
        <f t="shared" si="3"/>
        <v>0</v>
      </c>
    </row>
    <row r="52" spans="1:12">
      <c r="A52" t="str">
        <f>Dramatic!A152</f>
        <v>FF-204</v>
      </c>
      <c r="B52">
        <f>Dramatic!U152</f>
        <v>0</v>
      </c>
      <c r="C52">
        <f>Dramatic!S152</f>
        <v>0</v>
      </c>
      <c r="D52" s="46">
        <f>IF((Table710[[#This Row],[Rank]]+Table710[[#This Row],[Score]])&gt;0,1,0)</f>
        <v>0</v>
      </c>
      <c r="K52" s="28">
        <f t="shared" si="2"/>
        <v>0</v>
      </c>
      <c r="L52" s="30">
        <f t="shared" si="3"/>
        <v>0</v>
      </c>
    </row>
    <row r="53" spans="1:12">
      <c r="A53" t="str">
        <f>Dramatic!A35</f>
        <v>G-202</v>
      </c>
      <c r="B53">
        <f>Dramatic!U35</f>
        <v>0</v>
      </c>
      <c r="C53">
        <f>Dramatic!S35</f>
        <v>0</v>
      </c>
      <c r="D53" s="46">
        <f>IF((Table710[[#This Row],[Rank]]+Table710[[#This Row],[Score]])&gt;0,1,0)</f>
        <v>0</v>
      </c>
      <c r="K53" s="28">
        <f t="shared" si="2"/>
        <v>0</v>
      </c>
      <c r="L53" s="30">
        <f t="shared" si="3"/>
        <v>0</v>
      </c>
    </row>
    <row r="54" spans="1:12">
      <c r="A54" t="str">
        <f>Dramatic!A36</f>
        <v>G-203</v>
      </c>
      <c r="B54">
        <f>Dramatic!U36</f>
        <v>0</v>
      </c>
      <c r="C54">
        <f>Dramatic!S36</f>
        <v>0</v>
      </c>
      <c r="D54" s="46">
        <f>IF((Table710[[#This Row],[Rank]]+Table710[[#This Row],[Score]])&gt;0,1,0)</f>
        <v>0</v>
      </c>
      <c r="K54" s="28">
        <f t="shared" si="2"/>
        <v>0</v>
      </c>
      <c r="L54" s="30">
        <f t="shared" si="3"/>
        <v>0</v>
      </c>
    </row>
    <row r="55" spans="1:12">
      <c r="A55" t="str">
        <f>Dramatic!A37</f>
        <v>G-204</v>
      </c>
      <c r="B55">
        <f>Dramatic!U37</f>
        <v>0</v>
      </c>
      <c r="C55">
        <f>Dramatic!S37</f>
        <v>0</v>
      </c>
      <c r="D55" s="46">
        <f>IF((Table710[[#This Row],[Rank]]+Table710[[#This Row],[Score]])&gt;0,1,0)</f>
        <v>0</v>
      </c>
      <c r="K55" s="28">
        <f t="shared" si="2"/>
        <v>0</v>
      </c>
      <c r="L55" s="30">
        <f t="shared" si="3"/>
        <v>0</v>
      </c>
    </row>
    <row r="56" spans="1:12">
      <c r="A56" t="str">
        <f>Dramatic!A40</f>
        <v>H-202</v>
      </c>
      <c r="B56">
        <f>Dramatic!U40</f>
        <v>0</v>
      </c>
      <c r="C56">
        <f>Dramatic!S40</f>
        <v>0</v>
      </c>
      <c r="D56" s="46">
        <f>IF((Table710[[#This Row],[Rank]]+Table710[[#This Row],[Score]])&gt;0,1,0)</f>
        <v>0</v>
      </c>
      <c r="K56" s="28">
        <f t="shared" si="2"/>
        <v>0</v>
      </c>
      <c r="L56" s="30">
        <f t="shared" si="3"/>
        <v>0</v>
      </c>
    </row>
    <row r="57" spans="1:12">
      <c r="A57" t="str">
        <f>Dramatic!A41</f>
        <v>H-203</v>
      </c>
      <c r="B57">
        <f>Dramatic!U41</f>
        <v>0</v>
      </c>
      <c r="C57">
        <f>Dramatic!S41</f>
        <v>0</v>
      </c>
      <c r="D57" s="46">
        <f>IF((Table710[[#This Row],[Rank]]+Table710[[#This Row],[Score]])&gt;0,1,0)</f>
        <v>0</v>
      </c>
      <c r="K57" s="28">
        <f t="shared" si="2"/>
        <v>0</v>
      </c>
      <c r="L57" s="30">
        <f t="shared" si="3"/>
        <v>0</v>
      </c>
    </row>
    <row r="58" spans="1:12">
      <c r="A58" t="str">
        <f>Dramatic!A42</f>
        <v>H-204</v>
      </c>
      <c r="B58">
        <f>Dramatic!U42</f>
        <v>0</v>
      </c>
      <c r="C58">
        <f>Dramatic!S42</f>
        <v>0</v>
      </c>
      <c r="D58" s="46">
        <f>IF((Table710[[#This Row],[Rank]]+Table710[[#This Row],[Score]])&gt;0,1,0)</f>
        <v>0</v>
      </c>
      <c r="K58" s="28">
        <f t="shared" si="2"/>
        <v>0</v>
      </c>
      <c r="L58" s="30">
        <f t="shared" si="3"/>
        <v>0</v>
      </c>
    </row>
    <row r="59" spans="1:12">
      <c r="A59" t="str">
        <f>Dramatic!A44</f>
        <v>J-201</v>
      </c>
      <c r="B59">
        <f>Dramatic!U44</f>
        <v>0</v>
      </c>
      <c r="C59">
        <f>Dramatic!S44</f>
        <v>0</v>
      </c>
      <c r="D59" s="46">
        <f>IF((Table710[[#This Row],[Rank]]+Table710[[#This Row],[Score]])&gt;0,1,0)</f>
        <v>0</v>
      </c>
      <c r="K59" s="28">
        <f t="shared" si="2"/>
        <v>0</v>
      </c>
      <c r="L59" s="30">
        <f t="shared" si="3"/>
        <v>0</v>
      </c>
    </row>
    <row r="60" spans="1:12">
      <c r="A60" t="str">
        <f>Dramatic!A45</f>
        <v>J-202</v>
      </c>
      <c r="B60">
        <f>Dramatic!U45</f>
        <v>0</v>
      </c>
      <c r="C60">
        <f>Dramatic!S45</f>
        <v>0</v>
      </c>
      <c r="D60" s="46">
        <f>IF((Table710[[#This Row],[Rank]]+Table710[[#This Row],[Score]])&gt;0,1,0)</f>
        <v>0</v>
      </c>
      <c r="K60" s="28">
        <f t="shared" si="2"/>
        <v>0</v>
      </c>
      <c r="L60" s="30">
        <f t="shared" si="3"/>
        <v>0</v>
      </c>
    </row>
    <row r="61" spans="1:12">
      <c r="A61" t="str">
        <f>Dramatic!A46</f>
        <v>J-203</v>
      </c>
      <c r="B61">
        <f>Dramatic!U46</f>
        <v>0</v>
      </c>
      <c r="C61">
        <f>Dramatic!S46</f>
        <v>0</v>
      </c>
      <c r="D61" s="46">
        <f>IF((Table710[[#This Row],[Rank]]+Table710[[#This Row],[Score]])&gt;0,1,0)</f>
        <v>0</v>
      </c>
      <c r="K61" s="28">
        <f t="shared" si="2"/>
        <v>0</v>
      </c>
      <c r="L61" s="30">
        <f t="shared" si="3"/>
        <v>0</v>
      </c>
    </row>
    <row r="62" spans="1:12">
      <c r="A62" t="str">
        <f>Dramatic!A47</f>
        <v>J-204</v>
      </c>
      <c r="B62">
        <f>Dramatic!U47</f>
        <v>0</v>
      </c>
      <c r="C62">
        <f>Dramatic!S47</f>
        <v>0</v>
      </c>
      <c r="D62" s="46">
        <f>IF((Table710[[#This Row],[Rank]]+Table710[[#This Row],[Score]])&gt;0,1,0)</f>
        <v>0</v>
      </c>
      <c r="K62" s="28">
        <f t="shared" si="2"/>
        <v>0</v>
      </c>
      <c r="L62" s="30">
        <f t="shared" si="3"/>
        <v>0</v>
      </c>
    </row>
    <row r="63" spans="1:12">
      <c r="A63" t="str">
        <f>Dramatic!A50</f>
        <v>K-202</v>
      </c>
      <c r="B63">
        <f>Dramatic!U50</f>
        <v>0</v>
      </c>
      <c r="C63">
        <f>Dramatic!S50</f>
        <v>0</v>
      </c>
      <c r="D63" s="46">
        <f>IF((Table710[[#This Row],[Rank]]+Table710[[#This Row],[Score]])&gt;0,1,0)</f>
        <v>0</v>
      </c>
      <c r="K63" s="28">
        <f t="shared" si="2"/>
        <v>0</v>
      </c>
      <c r="L63" s="30">
        <f t="shared" si="3"/>
        <v>0</v>
      </c>
    </row>
    <row r="64" spans="1:12">
      <c r="A64" t="str">
        <f>Dramatic!A51</f>
        <v>K-203</v>
      </c>
      <c r="B64">
        <f>Dramatic!U51</f>
        <v>0</v>
      </c>
      <c r="C64">
        <f>Dramatic!S51</f>
        <v>0</v>
      </c>
      <c r="D64" s="46">
        <f>IF((Table710[[#This Row],[Rank]]+Table710[[#This Row],[Score]])&gt;0,1,0)</f>
        <v>0</v>
      </c>
      <c r="K64" s="28">
        <f t="shared" si="2"/>
        <v>0</v>
      </c>
      <c r="L64" s="30">
        <f t="shared" si="3"/>
        <v>0</v>
      </c>
    </row>
    <row r="65" spans="1:12">
      <c r="A65" t="str">
        <f>Dramatic!A52</f>
        <v>K-204</v>
      </c>
      <c r="B65">
        <f>Dramatic!U52</f>
        <v>0</v>
      </c>
      <c r="C65">
        <f>Dramatic!S52</f>
        <v>0</v>
      </c>
      <c r="D65" s="46">
        <f>IF((Table710[[#This Row],[Rank]]+Table710[[#This Row],[Score]])&gt;0,1,0)</f>
        <v>0</v>
      </c>
      <c r="K65" s="28">
        <f t="shared" si="2"/>
        <v>0</v>
      </c>
      <c r="L65" s="30">
        <f t="shared" si="3"/>
        <v>0</v>
      </c>
    </row>
    <row r="66" spans="1:12">
      <c r="A66" t="str">
        <f>Dramatic!A54</f>
        <v>L-201</v>
      </c>
      <c r="B66">
        <f>Dramatic!U54</f>
        <v>0</v>
      </c>
      <c r="C66">
        <f>Dramatic!S54</f>
        <v>0</v>
      </c>
      <c r="D66" s="46">
        <f>IF((Table710[[#This Row],[Rank]]+Table710[[#This Row],[Score]])&gt;0,1,0)</f>
        <v>0</v>
      </c>
      <c r="K66" s="28">
        <f t="shared" si="2"/>
        <v>0</v>
      </c>
      <c r="L66" s="30">
        <f t="shared" si="3"/>
        <v>0</v>
      </c>
    </row>
    <row r="67" spans="1:12">
      <c r="A67" t="str">
        <f>Dramatic!A55</f>
        <v>L-202</v>
      </c>
      <c r="B67">
        <f>Dramatic!U55</f>
        <v>0</v>
      </c>
      <c r="C67">
        <f>Dramatic!S55</f>
        <v>0</v>
      </c>
      <c r="D67" s="46">
        <f>IF((Table710[[#This Row],[Rank]]+Table710[[#This Row],[Score]])&gt;0,1,0)</f>
        <v>0</v>
      </c>
      <c r="K67" s="28">
        <f t="shared" ref="K67:K98" si="4">SUM(E67,G67,I67)</f>
        <v>0</v>
      </c>
      <c r="L67" s="30">
        <f t="shared" ref="L67:L98" si="5">SUM(F67,H67,J67)</f>
        <v>0</v>
      </c>
    </row>
    <row r="68" spans="1:12">
      <c r="A68" t="str">
        <f>Dramatic!A56</f>
        <v>L-203</v>
      </c>
      <c r="B68">
        <f>Dramatic!U56</f>
        <v>0</v>
      </c>
      <c r="C68">
        <f>Dramatic!S56</f>
        <v>0</v>
      </c>
      <c r="D68" s="46">
        <f>IF((Table710[[#This Row],[Rank]]+Table710[[#This Row],[Score]])&gt;0,1,0)</f>
        <v>0</v>
      </c>
      <c r="K68" s="28">
        <f t="shared" si="4"/>
        <v>0</v>
      </c>
      <c r="L68" s="30">
        <f t="shared" si="5"/>
        <v>0</v>
      </c>
    </row>
    <row r="69" spans="1:12">
      <c r="A69" t="str">
        <f>Dramatic!A57</f>
        <v>L-204</v>
      </c>
      <c r="B69">
        <f>Dramatic!U57</f>
        <v>0</v>
      </c>
      <c r="C69">
        <f>Dramatic!S57</f>
        <v>0</v>
      </c>
      <c r="D69" s="46">
        <f>IF((Table710[[#This Row],[Rank]]+Table710[[#This Row],[Score]])&gt;0,1,0)</f>
        <v>0</v>
      </c>
      <c r="K69" s="28">
        <f t="shared" si="4"/>
        <v>0</v>
      </c>
      <c r="L69" s="30">
        <f t="shared" si="5"/>
        <v>0</v>
      </c>
    </row>
    <row r="70" spans="1:12">
      <c r="A70" t="str">
        <f>Dramatic!A59</f>
        <v>M-201</v>
      </c>
      <c r="B70">
        <f>Dramatic!U59</f>
        <v>0</v>
      </c>
      <c r="C70">
        <f>Dramatic!S59</f>
        <v>0</v>
      </c>
      <c r="D70" s="46">
        <f>IF((Table710[[#This Row],[Rank]]+Table710[[#This Row],[Score]])&gt;0,1,0)</f>
        <v>0</v>
      </c>
      <c r="K70" s="28">
        <f t="shared" si="4"/>
        <v>0</v>
      </c>
      <c r="L70" s="30">
        <f t="shared" si="5"/>
        <v>0</v>
      </c>
    </row>
    <row r="71" spans="1:12">
      <c r="A71" t="str">
        <f>Dramatic!A60</f>
        <v>M-202</v>
      </c>
      <c r="B71">
        <f>Dramatic!U60</f>
        <v>0</v>
      </c>
      <c r="C71">
        <f>Dramatic!S60</f>
        <v>0</v>
      </c>
      <c r="D71" s="46">
        <f>IF((Table710[[#This Row],[Rank]]+Table710[[#This Row],[Score]])&gt;0,1,0)</f>
        <v>0</v>
      </c>
      <c r="K71" s="28">
        <f t="shared" si="4"/>
        <v>0</v>
      </c>
      <c r="L71" s="30">
        <f t="shared" si="5"/>
        <v>0</v>
      </c>
    </row>
    <row r="72" spans="1:12">
      <c r="A72" t="str">
        <f>Dramatic!A61</f>
        <v>M-203</v>
      </c>
      <c r="B72">
        <f>Dramatic!U61</f>
        <v>0</v>
      </c>
      <c r="C72">
        <f>Dramatic!S61</f>
        <v>0</v>
      </c>
      <c r="D72" s="46">
        <f>IF((Table710[[#This Row],[Rank]]+Table710[[#This Row],[Score]])&gt;0,1,0)</f>
        <v>0</v>
      </c>
      <c r="K72" s="28">
        <f t="shared" si="4"/>
        <v>0</v>
      </c>
      <c r="L72" s="30">
        <f t="shared" si="5"/>
        <v>0</v>
      </c>
    </row>
    <row r="73" spans="1:12">
      <c r="A73" t="str">
        <f>Dramatic!A62</f>
        <v>M-204</v>
      </c>
      <c r="B73">
        <f>Dramatic!U62</f>
        <v>0</v>
      </c>
      <c r="C73">
        <f>Dramatic!S62</f>
        <v>0</v>
      </c>
      <c r="D73" s="46">
        <f>IF((Table710[[#This Row],[Rank]]+Table710[[#This Row],[Score]])&gt;0,1,0)</f>
        <v>0</v>
      </c>
      <c r="K73" s="28">
        <f t="shared" si="4"/>
        <v>0</v>
      </c>
      <c r="L73" s="30">
        <f t="shared" si="5"/>
        <v>0</v>
      </c>
    </row>
    <row r="74" spans="1:12">
      <c r="A74" t="str">
        <f>Dramatic!A64</f>
        <v>N-201</v>
      </c>
      <c r="B74">
        <f>Dramatic!U64</f>
        <v>0</v>
      </c>
      <c r="C74">
        <f>Dramatic!S64</f>
        <v>0</v>
      </c>
      <c r="D74" s="46">
        <f>IF((Table710[[#This Row],[Rank]]+Table710[[#This Row],[Score]])&gt;0,1,0)</f>
        <v>0</v>
      </c>
      <c r="K74" s="28">
        <f t="shared" si="4"/>
        <v>0</v>
      </c>
      <c r="L74" s="30">
        <f t="shared" si="5"/>
        <v>0</v>
      </c>
    </row>
    <row r="75" spans="1:12">
      <c r="A75" t="str">
        <f>Dramatic!A65</f>
        <v>N-202</v>
      </c>
      <c r="B75">
        <f>Dramatic!U65</f>
        <v>0</v>
      </c>
      <c r="C75">
        <f>Dramatic!S65</f>
        <v>0</v>
      </c>
      <c r="D75" s="46">
        <f>IF((Table710[[#This Row],[Rank]]+Table710[[#This Row],[Score]])&gt;0,1,0)</f>
        <v>0</v>
      </c>
      <c r="K75" s="28">
        <f t="shared" si="4"/>
        <v>0</v>
      </c>
      <c r="L75" s="30">
        <f t="shared" si="5"/>
        <v>0</v>
      </c>
    </row>
    <row r="76" spans="1:12">
      <c r="A76" t="str">
        <f>Dramatic!A66</f>
        <v>N-203</v>
      </c>
      <c r="B76">
        <f>Dramatic!U66</f>
        <v>0</v>
      </c>
      <c r="C76">
        <f>Dramatic!S66</f>
        <v>0</v>
      </c>
      <c r="D76" s="46">
        <f>IF((Table710[[#This Row],[Rank]]+Table710[[#This Row],[Score]])&gt;0,1,0)</f>
        <v>0</v>
      </c>
      <c r="K76" s="28">
        <f t="shared" si="4"/>
        <v>0</v>
      </c>
      <c r="L76" s="30">
        <f t="shared" si="5"/>
        <v>0</v>
      </c>
    </row>
    <row r="77" spans="1:12">
      <c r="A77" t="str">
        <f>Dramatic!A67</f>
        <v>N-204</v>
      </c>
      <c r="B77">
        <f>Dramatic!U67</f>
        <v>0</v>
      </c>
      <c r="C77">
        <f>Dramatic!S67</f>
        <v>0</v>
      </c>
      <c r="D77" s="46">
        <f>IF((Table710[[#This Row],[Rank]]+Table710[[#This Row],[Score]])&gt;0,1,0)</f>
        <v>0</v>
      </c>
      <c r="K77" s="28">
        <f t="shared" si="4"/>
        <v>0</v>
      </c>
      <c r="L77" s="30">
        <f t="shared" si="5"/>
        <v>0</v>
      </c>
    </row>
    <row r="78" spans="1:12">
      <c r="A78" t="str">
        <f>Dramatic!A69</f>
        <v>P-201</v>
      </c>
      <c r="B78">
        <f>Dramatic!U69</f>
        <v>0</v>
      </c>
      <c r="C78">
        <f>Dramatic!S69</f>
        <v>0</v>
      </c>
      <c r="D78" s="46">
        <f>IF((Table710[[#This Row],[Rank]]+Table710[[#This Row],[Score]])&gt;0,1,0)</f>
        <v>0</v>
      </c>
      <c r="K78" s="28">
        <f t="shared" si="4"/>
        <v>0</v>
      </c>
      <c r="L78" s="30">
        <f t="shared" si="5"/>
        <v>0</v>
      </c>
    </row>
    <row r="79" spans="1:12">
      <c r="A79" t="str">
        <f>Dramatic!A70</f>
        <v>P-202</v>
      </c>
      <c r="B79">
        <f>Dramatic!U70</f>
        <v>0</v>
      </c>
      <c r="C79">
        <f>Dramatic!S70</f>
        <v>0</v>
      </c>
      <c r="D79" s="46">
        <f>IF((Table710[[#This Row],[Rank]]+Table710[[#This Row],[Score]])&gt;0,1,0)</f>
        <v>0</v>
      </c>
      <c r="K79" s="28">
        <f t="shared" si="4"/>
        <v>0</v>
      </c>
      <c r="L79" s="30">
        <f t="shared" si="5"/>
        <v>0</v>
      </c>
    </row>
    <row r="80" spans="1:12">
      <c r="A80" t="str">
        <f>Dramatic!A71</f>
        <v>P-203</v>
      </c>
      <c r="B80">
        <f>Dramatic!U71</f>
        <v>0</v>
      </c>
      <c r="C80">
        <f>Dramatic!S71</f>
        <v>0</v>
      </c>
      <c r="D80" s="46">
        <f>IF((Table710[[#This Row],[Rank]]+Table710[[#This Row],[Score]])&gt;0,1,0)</f>
        <v>0</v>
      </c>
      <c r="K80" s="28">
        <f t="shared" si="4"/>
        <v>0</v>
      </c>
      <c r="L80" s="30">
        <f t="shared" si="5"/>
        <v>0</v>
      </c>
    </row>
    <row r="81" spans="1:12">
      <c r="A81" t="str">
        <f>Dramatic!A72</f>
        <v>P-204</v>
      </c>
      <c r="B81">
        <f>Dramatic!U72</f>
        <v>0</v>
      </c>
      <c r="C81">
        <f>Dramatic!S72</f>
        <v>0</v>
      </c>
      <c r="D81" s="46">
        <f>IF((Table710[[#This Row],[Rank]]+Table710[[#This Row],[Score]])&gt;0,1,0)</f>
        <v>0</v>
      </c>
      <c r="K81" s="28">
        <f t="shared" si="4"/>
        <v>0</v>
      </c>
      <c r="L81" s="30">
        <f t="shared" si="5"/>
        <v>0</v>
      </c>
    </row>
    <row r="82" spans="1:12">
      <c r="A82" t="str">
        <f>Dramatic!A74</f>
        <v>Q-201</v>
      </c>
      <c r="B82">
        <f>Dramatic!U74</f>
        <v>0</v>
      </c>
      <c r="C82">
        <f>Dramatic!S74</f>
        <v>0</v>
      </c>
      <c r="D82" s="46">
        <f>IF((Table710[[#This Row],[Rank]]+Table710[[#This Row],[Score]])&gt;0,1,0)</f>
        <v>0</v>
      </c>
      <c r="K82" s="28">
        <f t="shared" si="4"/>
        <v>0</v>
      </c>
      <c r="L82" s="30">
        <f t="shared" si="5"/>
        <v>0</v>
      </c>
    </row>
    <row r="83" spans="1:12">
      <c r="A83" t="str">
        <f>Dramatic!A75</f>
        <v>Q-202</v>
      </c>
      <c r="B83">
        <f>Dramatic!U75</f>
        <v>0</v>
      </c>
      <c r="C83">
        <f>Dramatic!S75</f>
        <v>0</v>
      </c>
      <c r="D83" s="46">
        <f>IF((Table710[[#This Row],[Rank]]+Table710[[#This Row],[Score]])&gt;0,1,0)</f>
        <v>0</v>
      </c>
      <c r="K83" s="28">
        <f t="shared" si="4"/>
        <v>0</v>
      </c>
      <c r="L83" s="30">
        <f t="shared" si="5"/>
        <v>0</v>
      </c>
    </row>
    <row r="84" spans="1:12">
      <c r="A84" t="str">
        <f>Dramatic!A76</f>
        <v>Q-203</v>
      </c>
      <c r="B84">
        <f>Dramatic!U76</f>
        <v>0</v>
      </c>
      <c r="C84">
        <f>Dramatic!S76</f>
        <v>0</v>
      </c>
      <c r="D84" s="46">
        <f>IF((Table710[[#This Row],[Rank]]+Table710[[#This Row],[Score]])&gt;0,1,0)</f>
        <v>0</v>
      </c>
      <c r="K84" s="28">
        <f t="shared" si="4"/>
        <v>0</v>
      </c>
      <c r="L84" s="30">
        <f t="shared" si="5"/>
        <v>0</v>
      </c>
    </row>
    <row r="85" spans="1:12">
      <c r="A85" t="str">
        <f>Dramatic!A77</f>
        <v>Q-204</v>
      </c>
      <c r="B85">
        <f>Dramatic!U77</f>
        <v>0</v>
      </c>
      <c r="C85">
        <f>Dramatic!S77</f>
        <v>0</v>
      </c>
      <c r="D85" s="46">
        <f>IF((Table710[[#This Row],[Rank]]+Table710[[#This Row],[Score]])&gt;0,1,0)</f>
        <v>0</v>
      </c>
      <c r="K85" s="28">
        <f t="shared" si="4"/>
        <v>0</v>
      </c>
      <c r="L85" s="30">
        <f t="shared" si="5"/>
        <v>0</v>
      </c>
    </row>
    <row r="86" spans="1:12">
      <c r="A86" t="str">
        <f>Dramatic!A79</f>
        <v>R-201</v>
      </c>
      <c r="B86">
        <f>Dramatic!U79</f>
        <v>0</v>
      </c>
      <c r="C86">
        <f>Dramatic!S79</f>
        <v>0</v>
      </c>
      <c r="D86" s="46">
        <f>IF((Table710[[#This Row],[Rank]]+Table710[[#This Row],[Score]])&gt;0,1,0)</f>
        <v>0</v>
      </c>
      <c r="K86" s="28">
        <f t="shared" si="4"/>
        <v>0</v>
      </c>
      <c r="L86" s="30">
        <f t="shared" si="5"/>
        <v>0</v>
      </c>
    </row>
    <row r="87" spans="1:12">
      <c r="A87" t="str">
        <f>Dramatic!A80</f>
        <v>R-202</v>
      </c>
      <c r="B87">
        <f>Dramatic!U80</f>
        <v>0</v>
      </c>
      <c r="C87">
        <f>Dramatic!S80</f>
        <v>0</v>
      </c>
      <c r="D87" s="46">
        <f>IF((Table710[[#This Row],[Rank]]+Table710[[#This Row],[Score]])&gt;0,1,0)</f>
        <v>0</v>
      </c>
      <c r="K87" s="28">
        <f t="shared" si="4"/>
        <v>0</v>
      </c>
      <c r="L87" s="30">
        <f t="shared" si="5"/>
        <v>0</v>
      </c>
    </row>
    <row r="88" spans="1:12">
      <c r="A88" t="str">
        <f>Dramatic!A81</f>
        <v>R-203</v>
      </c>
      <c r="B88">
        <f>Dramatic!U81</f>
        <v>0</v>
      </c>
      <c r="C88">
        <f>Dramatic!S81</f>
        <v>0</v>
      </c>
      <c r="D88" s="46">
        <f>IF((Table710[[#This Row],[Rank]]+Table710[[#This Row],[Score]])&gt;0,1,0)</f>
        <v>0</v>
      </c>
      <c r="K88" s="28">
        <f t="shared" si="4"/>
        <v>0</v>
      </c>
      <c r="L88" s="30">
        <f t="shared" si="5"/>
        <v>0</v>
      </c>
    </row>
    <row r="89" spans="1:12">
      <c r="A89" t="str">
        <f>Dramatic!A82</f>
        <v>R-204</v>
      </c>
      <c r="B89">
        <f>Dramatic!U82</f>
        <v>0</v>
      </c>
      <c r="C89">
        <f>Dramatic!S82</f>
        <v>0</v>
      </c>
      <c r="D89" s="46">
        <f>IF((Table710[[#This Row],[Rank]]+Table710[[#This Row],[Score]])&gt;0,1,0)</f>
        <v>0</v>
      </c>
      <c r="K89" s="28">
        <f t="shared" si="4"/>
        <v>0</v>
      </c>
      <c r="L89" s="30">
        <f t="shared" si="5"/>
        <v>0</v>
      </c>
    </row>
    <row r="90" spans="1:12">
      <c r="A90" t="str">
        <f>Dramatic!A84</f>
        <v>S-201</v>
      </c>
      <c r="B90">
        <f>Dramatic!U84</f>
        <v>0</v>
      </c>
      <c r="C90">
        <f>Dramatic!S84</f>
        <v>0</v>
      </c>
      <c r="D90" s="46">
        <f>IF((Table710[[#This Row],[Rank]]+Table710[[#This Row],[Score]])&gt;0,1,0)</f>
        <v>0</v>
      </c>
      <c r="K90" s="28">
        <f t="shared" si="4"/>
        <v>0</v>
      </c>
      <c r="L90" s="30">
        <f t="shared" si="5"/>
        <v>0</v>
      </c>
    </row>
    <row r="91" spans="1:12">
      <c r="A91" t="str">
        <f>Dramatic!A85</f>
        <v>S-202</v>
      </c>
      <c r="B91">
        <f>Dramatic!U85</f>
        <v>0</v>
      </c>
      <c r="C91">
        <f>Dramatic!S85</f>
        <v>0</v>
      </c>
      <c r="D91" s="46">
        <f>IF((Table710[[#This Row],[Rank]]+Table710[[#This Row],[Score]])&gt;0,1,0)</f>
        <v>0</v>
      </c>
      <c r="K91" s="28">
        <f t="shared" si="4"/>
        <v>0</v>
      </c>
      <c r="L91" s="30">
        <f t="shared" si="5"/>
        <v>0</v>
      </c>
    </row>
    <row r="92" spans="1:12">
      <c r="A92" t="str">
        <f>Dramatic!A86</f>
        <v>S-203</v>
      </c>
      <c r="B92">
        <f>Dramatic!U86</f>
        <v>0</v>
      </c>
      <c r="C92">
        <f>Dramatic!S86</f>
        <v>0</v>
      </c>
      <c r="D92" s="46">
        <f>IF((Table710[[#This Row],[Rank]]+Table710[[#This Row],[Score]])&gt;0,1,0)</f>
        <v>0</v>
      </c>
      <c r="K92" s="28">
        <f t="shared" si="4"/>
        <v>0</v>
      </c>
      <c r="L92" s="30">
        <f t="shared" si="5"/>
        <v>0</v>
      </c>
    </row>
    <row r="93" spans="1:12">
      <c r="A93" t="str">
        <f>Dramatic!A87</f>
        <v>S-204</v>
      </c>
      <c r="B93">
        <f>Dramatic!U87</f>
        <v>0</v>
      </c>
      <c r="C93">
        <f>Dramatic!S87</f>
        <v>0</v>
      </c>
      <c r="D93" s="46">
        <f>IF((Table710[[#This Row],[Rank]]+Table710[[#This Row],[Score]])&gt;0,1,0)</f>
        <v>0</v>
      </c>
      <c r="K93" s="28">
        <f t="shared" si="4"/>
        <v>0</v>
      </c>
      <c r="L93" s="30">
        <f t="shared" si="5"/>
        <v>0</v>
      </c>
    </row>
    <row r="94" spans="1:12">
      <c r="A94" t="str">
        <f>Dramatic!A89</f>
        <v>T-201</v>
      </c>
      <c r="B94">
        <f>Dramatic!U89</f>
        <v>0</v>
      </c>
      <c r="C94">
        <f>Dramatic!S89</f>
        <v>0</v>
      </c>
      <c r="D94" s="46">
        <f>IF((Table710[[#This Row],[Rank]]+Table710[[#This Row],[Score]])&gt;0,1,0)</f>
        <v>0</v>
      </c>
      <c r="K94" s="28">
        <f t="shared" si="4"/>
        <v>0</v>
      </c>
      <c r="L94" s="30">
        <f t="shared" si="5"/>
        <v>0</v>
      </c>
    </row>
    <row r="95" spans="1:12">
      <c r="A95" t="str">
        <f>Dramatic!A90</f>
        <v>T-202</v>
      </c>
      <c r="B95">
        <f>Dramatic!U90</f>
        <v>0</v>
      </c>
      <c r="C95">
        <f>Dramatic!S90</f>
        <v>0</v>
      </c>
      <c r="D95" s="46">
        <f>IF((Table710[[#This Row],[Rank]]+Table710[[#This Row],[Score]])&gt;0,1,0)</f>
        <v>0</v>
      </c>
      <c r="K95" s="28">
        <f t="shared" si="4"/>
        <v>0</v>
      </c>
      <c r="L95" s="30">
        <f t="shared" si="5"/>
        <v>0</v>
      </c>
    </row>
    <row r="96" spans="1:12">
      <c r="A96" t="str">
        <f>Dramatic!A91</f>
        <v>T-203</v>
      </c>
      <c r="B96">
        <f>Dramatic!U91</f>
        <v>0</v>
      </c>
      <c r="C96">
        <f>Dramatic!S91</f>
        <v>0</v>
      </c>
      <c r="D96" s="46">
        <f>IF((Table710[[#This Row],[Rank]]+Table710[[#This Row],[Score]])&gt;0,1,0)</f>
        <v>0</v>
      </c>
      <c r="K96" s="28">
        <f t="shared" si="4"/>
        <v>0</v>
      </c>
      <c r="L96" s="30">
        <f t="shared" si="5"/>
        <v>0</v>
      </c>
    </row>
    <row r="97" spans="1:12">
      <c r="A97" t="str">
        <f>Dramatic!A92</f>
        <v>T-204</v>
      </c>
      <c r="B97">
        <f>Dramatic!U92</f>
        <v>0</v>
      </c>
      <c r="C97">
        <f>Dramatic!S92</f>
        <v>0</v>
      </c>
      <c r="D97" s="46">
        <f>IF((Table710[[#This Row],[Rank]]+Table710[[#This Row],[Score]])&gt;0,1,0)</f>
        <v>0</v>
      </c>
      <c r="K97" s="28">
        <f t="shared" si="4"/>
        <v>0</v>
      </c>
      <c r="L97" s="30">
        <f t="shared" si="5"/>
        <v>0</v>
      </c>
    </row>
    <row r="98" spans="1:12">
      <c r="A98" t="str">
        <f>Dramatic!A94</f>
        <v>U-201</v>
      </c>
      <c r="B98">
        <f>Dramatic!U94</f>
        <v>0</v>
      </c>
      <c r="C98">
        <f>Dramatic!S94</f>
        <v>0</v>
      </c>
      <c r="D98" s="46">
        <f>IF((Table710[[#This Row],[Rank]]+Table710[[#This Row],[Score]])&gt;0,1,0)</f>
        <v>0</v>
      </c>
      <c r="K98" s="28">
        <f t="shared" si="4"/>
        <v>0</v>
      </c>
      <c r="L98" s="30">
        <f t="shared" si="5"/>
        <v>0</v>
      </c>
    </row>
    <row r="99" spans="1:12">
      <c r="A99" t="str">
        <f>Dramatic!A95</f>
        <v>U-202</v>
      </c>
      <c r="B99">
        <f>Dramatic!U95</f>
        <v>0</v>
      </c>
      <c r="C99">
        <f>Dramatic!S95</f>
        <v>0</v>
      </c>
      <c r="D99" s="46">
        <f>IF((Table710[[#This Row],[Rank]]+Table710[[#This Row],[Score]])&gt;0,1,0)</f>
        <v>0</v>
      </c>
      <c r="K99" s="28">
        <f t="shared" ref="K99:K122" si="6">SUM(E99,G99,I99)</f>
        <v>0</v>
      </c>
      <c r="L99" s="30">
        <f t="shared" ref="L99:L122" si="7">SUM(F99,H99,J99)</f>
        <v>0</v>
      </c>
    </row>
    <row r="100" spans="1:12">
      <c r="A100" t="str">
        <f>Dramatic!A96</f>
        <v>U-203</v>
      </c>
      <c r="B100">
        <f>Dramatic!U96</f>
        <v>0</v>
      </c>
      <c r="C100">
        <f>Dramatic!S96</f>
        <v>0</v>
      </c>
      <c r="D100" s="46">
        <f>IF((Table710[[#This Row],[Rank]]+Table710[[#This Row],[Score]])&gt;0,1,0)</f>
        <v>0</v>
      </c>
      <c r="K100" s="28">
        <f t="shared" si="6"/>
        <v>0</v>
      </c>
      <c r="L100" s="30">
        <f t="shared" si="7"/>
        <v>0</v>
      </c>
    </row>
    <row r="101" spans="1:12">
      <c r="A101" t="str">
        <f>Dramatic!A97</f>
        <v>U-204</v>
      </c>
      <c r="B101">
        <f>Dramatic!U97</f>
        <v>0</v>
      </c>
      <c r="C101">
        <f>Dramatic!S97</f>
        <v>0</v>
      </c>
      <c r="D101" s="46">
        <f>IF((Table710[[#This Row],[Rank]]+Table710[[#This Row],[Score]])&gt;0,1,0)</f>
        <v>0</v>
      </c>
      <c r="K101" s="28">
        <f t="shared" si="6"/>
        <v>0</v>
      </c>
      <c r="L101" s="30">
        <f t="shared" si="7"/>
        <v>0</v>
      </c>
    </row>
    <row r="102" spans="1:12">
      <c r="A102" t="str">
        <f>Dramatic!A99</f>
        <v>V-201</v>
      </c>
      <c r="B102">
        <f>Dramatic!U99</f>
        <v>0</v>
      </c>
      <c r="C102">
        <f>Dramatic!S99</f>
        <v>0</v>
      </c>
      <c r="D102" s="46">
        <f>IF((Table710[[#This Row],[Rank]]+Table710[[#This Row],[Score]])&gt;0,1,0)</f>
        <v>0</v>
      </c>
      <c r="K102" s="28">
        <f t="shared" si="6"/>
        <v>0</v>
      </c>
      <c r="L102" s="30">
        <f t="shared" si="7"/>
        <v>0</v>
      </c>
    </row>
    <row r="103" spans="1:12">
      <c r="A103" t="str">
        <f>Dramatic!A100</f>
        <v>V-202</v>
      </c>
      <c r="B103">
        <f>Dramatic!U100</f>
        <v>0</v>
      </c>
      <c r="C103">
        <f>Dramatic!S100</f>
        <v>0</v>
      </c>
      <c r="D103" s="46">
        <f>IF((Table710[[#This Row],[Rank]]+Table710[[#This Row],[Score]])&gt;0,1,0)</f>
        <v>0</v>
      </c>
      <c r="K103" s="28">
        <f t="shared" si="6"/>
        <v>0</v>
      </c>
      <c r="L103" s="30">
        <f t="shared" si="7"/>
        <v>0</v>
      </c>
    </row>
    <row r="104" spans="1:12">
      <c r="A104" t="str">
        <f>Dramatic!A101</f>
        <v>V-203</v>
      </c>
      <c r="B104">
        <f>Dramatic!U101</f>
        <v>0</v>
      </c>
      <c r="C104">
        <f>Dramatic!S101</f>
        <v>0</v>
      </c>
      <c r="D104" s="46">
        <f>IF((Table710[[#This Row],[Rank]]+Table710[[#This Row],[Score]])&gt;0,1,0)</f>
        <v>0</v>
      </c>
      <c r="K104" s="28">
        <f t="shared" si="6"/>
        <v>0</v>
      </c>
      <c r="L104" s="30">
        <f t="shared" si="7"/>
        <v>0</v>
      </c>
    </row>
    <row r="105" spans="1:12">
      <c r="A105" t="str">
        <f>Dramatic!A102</f>
        <v>V-204</v>
      </c>
      <c r="B105">
        <f>Dramatic!U102</f>
        <v>0</v>
      </c>
      <c r="C105">
        <f>Dramatic!S102</f>
        <v>0</v>
      </c>
      <c r="D105" s="46">
        <f>IF((Table710[[#This Row],[Rank]]+Table710[[#This Row],[Score]])&gt;0,1,0)</f>
        <v>0</v>
      </c>
      <c r="K105" s="28">
        <f t="shared" si="6"/>
        <v>0</v>
      </c>
      <c r="L105" s="30">
        <f t="shared" si="7"/>
        <v>0</v>
      </c>
    </row>
    <row r="106" spans="1:12">
      <c r="A106" t="str">
        <f>Dramatic!A104</f>
        <v>W-201</v>
      </c>
      <c r="B106">
        <f>Dramatic!U104</f>
        <v>0</v>
      </c>
      <c r="C106">
        <f>Dramatic!S104</f>
        <v>0</v>
      </c>
      <c r="D106" s="46">
        <f>IF((Table710[[#This Row],[Rank]]+Table710[[#This Row],[Score]])&gt;0,1,0)</f>
        <v>0</v>
      </c>
      <c r="K106" s="28">
        <f t="shared" si="6"/>
        <v>0</v>
      </c>
      <c r="L106" s="30">
        <f t="shared" si="7"/>
        <v>0</v>
      </c>
    </row>
    <row r="107" spans="1:12">
      <c r="A107" t="str">
        <f>Dramatic!A105</f>
        <v>W-202</v>
      </c>
      <c r="B107">
        <f>Dramatic!U105</f>
        <v>0</v>
      </c>
      <c r="C107">
        <f>Dramatic!S105</f>
        <v>0</v>
      </c>
      <c r="D107" s="46">
        <f>IF((Table710[[#This Row],[Rank]]+Table710[[#This Row],[Score]])&gt;0,1,0)</f>
        <v>0</v>
      </c>
      <c r="K107" s="28">
        <f t="shared" si="6"/>
        <v>0</v>
      </c>
      <c r="L107" s="30">
        <f t="shared" si="7"/>
        <v>0</v>
      </c>
    </row>
    <row r="108" spans="1:12">
      <c r="A108" t="str">
        <f>Dramatic!A106</f>
        <v>W-203</v>
      </c>
      <c r="B108">
        <f>Dramatic!U106</f>
        <v>0</v>
      </c>
      <c r="C108">
        <f>Dramatic!S106</f>
        <v>0</v>
      </c>
      <c r="D108" s="46">
        <f>IF((Table710[[#This Row],[Rank]]+Table710[[#This Row],[Score]])&gt;0,1,0)</f>
        <v>0</v>
      </c>
      <c r="K108" s="28">
        <f t="shared" si="6"/>
        <v>0</v>
      </c>
      <c r="L108" s="30">
        <f t="shared" si="7"/>
        <v>0</v>
      </c>
    </row>
    <row r="109" spans="1:12">
      <c r="A109" t="str">
        <f>Dramatic!A107</f>
        <v>W-204</v>
      </c>
      <c r="B109">
        <f>Dramatic!U107</f>
        <v>0</v>
      </c>
      <c r="C109">
        <f>Dramatic!S107</f>
        <v>0</v>
      </c>
      <c r="D109" s="46">
        <f>IF((Table710[[#This Row],[Rank]]+Table710[[#This Row],[Score]])&gt;0,1,0)</f>
        <v>0</v>
      </c>
      <c r="K109" s="28">
        <f t="shared" si="6"/>
        <v>0</v>
      </c>
      <c r="L109" s="30">
        <f t="shared" si="7"/>
        <v>0</v>
      </c>
    </row>
    <row r="110" spans="1:12">
      <c r="A110" t="str">
        <f>Dramatic!A109</f>
        <v>X-201</v>
      </c>
      <c r="B110">
        <f>Dramatic!U109</f>
        <v>0</v>
      </c>
      <c r="C110">
        <f>Dramatic!S109</f>
        <v>0</v>
      </c>
      <c r="D110" s="46">
        <f>IF((Table710[[#This Row],[Rank]]+Table710[[#This Row],[Score]])&gt;0,1,0)</f>
        <v>0</v>
      </c>
      <c r="K110" s="28">
        <f t="shared" si="6"/>
        <v>0</v>
      </c>
      <c r="L110" s="30">
        <f t="shared" si="7"/>
        <v>0</v>
      </c>
    </row>
    <row r="111" spans="1:12">
      <c r="A111" t="str">
        <f>Dramatic!A110</f>
        <v>X-202</v>
      </c>
      <c r="B111">
        <f>Dramatic!U110</f>
        <v>0</v>
      </c>
      <c r="C111">
        <f>Dramatic!S110</f>
        <v>0</v>
      </c>
      <c r="D111" s="46">
        <f>IF((Table710[[#This Row],[Rank]]+Table710[[#This Row],[Score]])&gt;0,1,0)</f>
        <v>0</v>
      </c>
      <c r="K111" s="28">
        <f t="shared" si="6"/>
        <v>0</v>
      </c>
      <c r="L111" s="30">
        <f t="shared" si="7"/>
        <v>0</v>
      </c>
    </row>
    <row r="112" spans="1:12">
      <c r="A112" t="str">
        <f>Dramatic!A111</f>
        <v>X-203</v>
      </c>
      <c r="B112">
        <f>Dramatic!U111</f>
        <v>0</v>
      </c>
      <c r="C112">
        <f>Dramatic!S111</f>
        <v>0</v>
      </c>
      <c r="D112" s="46">
        <f>IF((Table710[[#This Row],[Rank]]+Table710[[#This Row],[Score]])&gt;0,1,0)</f>
        <v>0</v>
      </c>
      <c r="K112" s="28">
        <f t="shared" si="6"/>
        <v>0</v>
      </c>
      <c r="L112" s="30">
        <f t="shared" si="7"/>
        <v>0</v>
      </c>
    </row>
    <row r="113" spans="1:12">
      <c r="A113" t="str">
        <f>Dramatic!A112</f>
        <v>X-204</v>
      </c>
      <c r="B113">
        <f>Dramatic!U112</f>
        <v>0</v>
      </c>
      <c r="C113">
        <f>Dramatic!S112</f>
        <v>0</v>
      </c>
      <c r="D113" s="46">
        <f>IF((Table710[[#This Row],[Rank]]+Table710[[#This Row],[Score]])&gt;0,1,0)</f>
        <v>0</v>
      </c>
      <c r="K113" s="28">
        <f t="shared" si="6"/>
        <v>0</v>
      </c>
      <c r="L113" s="30">
        <f t="shared" si="7"/>
        <v>0</v>
      </c>
    </row>
    <row r="114" spans="1:12">
      <c r="A114" t="str">
        <f>Dramatic!A114</f>
        <v>Y-201</v>
      </c>
      <c r="B114">
        <f>Dramatic!U114</f>
        <v>0</v>
      </c>
      <c r="C114">
        <f>Dramatic!S114</f>
        <v>0</v>
      </c>
      <c r="D114" s="46">
        <f>IF((Table710[[#This Row],[Rank]]+Table710[[#This Row],[Score]])&gt;0,1,0)</f>
        <v>0</v>
      </c>
      <c r="K114" s="28">
        <f t="shared" si="6"/>
        <v>0</v>
      </c>
      <c r="L114" s="30">
        <f t="shared" si="7"/>
        <v>0</v>
      </c>
    </row>
    <row r="115" spans="1:12">
      <c r="A115" t="str">
        <f>Dramatic!A115</f>
        <v>Y-202</v>
      </c>
      <c r="B115">
        <f>Dramatic!U115</f>
        <v>0</v>
      </c>
      <c r="C115">
        <f>Dramatic!S115</f>
        <v>0</v>
      </c>
      <c r="D115" s="46">
        <f>IF((Table710[[#This Row],[Rank]]+Table710[[#This Row],[Score]])&gt;0,1,0)</f>
        <v>0</v>
      </c>
      <c r="K115" s="28">
        <f t="shared" si="6"/>
        <v>0</v>
      </c>
      <c r="L115" s="30">
        <f t="shared" si="7"/>
        <v>0</v>
      </c>
    </row>
    <row r="116" spans="1:12">
      <c r="A116" t="str">
        <f>Dramatic!A116</f>
        <v>Y-203</v>
      </c>
      <c r="B116">
        <f>Dramatic!U116</f>
        <v>0</v>
      </c>
      <c r="C116">
        <f>Dramatic!S116</f>
        <v>0</v>
      </c>
      <c r="D116" s="46">
        <f>IF((Table710[[#This Row],[Rank]]+Table710[[#This Row],[Score]])&gt;0,1,0)</f>
        <v>0</v>
      </c>
      <c r="K116" s="28">
        <f t="shared" si="6"/>
        <v>0</v>
      </c>
      <c r="L116" s="30">
        <f t="shared" si="7"/>
        <v>0</v>
      </c>
    </row>
    <row r="117" spans="1:12">
      <c r="A117" t="str">
        <f>Dramatic!A117</f>
        <v>Y-204</v>
      </c>
      <c r="B117">
        <f>Dramatic!U117</f>
        <v>0</v>
      </c>
      <c r="C117">
        <f>Dramatic!S117</f>
        <v>0</v>
      </c>
      <c r="D117" s="46">
        <f>IF((Table710[[#This Row],[Rank]]+Table710[[#This Row],[Score]])&gt;0,1,0)</f>
        <v>0</v>
      </c>
      <c r="K117" s="28">
        <f t="shared" si="6"/>
        <v>0</v>
      </c>
      <c r="L117" s="30">
        <f t="shared" si="7"/>
        <v>0</v>
      </c>
    </row>
    <row r="118" spans="1:12">
      <c r="A118" t="str">
        <f>Dramatic!A119</f>
        <v>Z-201</v>
      </c>
      <c r="B118">
        <f>Dramatic!U119</f>
        <v>0</v>
      </c>
      <c r="C118">
        <f>Dramatic!S119</f>
        <v>0</v>
      </c>
      <c r="D118" s="46">
        <f>IF((Table710[[#This Row],[Rank]]+Table710[[#This Row],[Score]])&gt;0,1,0)</f>
        <v>0</v>
      </c>
      <c r="K118" s="28">
        <f t="shared" si="6"/>
        <v>0</v>
      </c>
      <c r="L118" s="30">
        <f t="shared" si="7"/>
        <v>0</v>
      </c>
    </row>
    <row r="119" spans="1:12">
      <c r="A119" t="str">
        <f>Dramatic!A120</f>
        <v>Z-202</v>
      </c>
      <c r="B119">
        <f>Dramatic!U120</f>
        <v>0</v>
      </c>
      <c r="C119">
        <f>Dramatic!S120</f>
        <v>0</v>
      </c>
      <c r="D119" s="46">
        <f>IF((Table710[[#This Row],[Rank]]+Table710[[#This Row],[Score]])&gt;0,1,0)</f>
        <v>0</v>
      </c>
      <c r="K119" s="28">
        <f t="shared" si="6"/>
        <v>0</v>
      </c>
      <c r="L119" s="30">
        <f t="shared" si="7"/>
        <v>0</v>
      </c>
    </row>
    <row r="120" spans="1:12">
      <c r="A120" t="str">
        <f>Dramatic!A121</f>
        <v>Z-203</v>
      </c>
      <c r="B120">
        <f>Dramatic!U121</f>
        <v>0</v>
      </c>
      <c r="C120">
        <f>Dramatic!S121</f>
        <v>0</v>
      </c>
      <c r="D120" s="46">
        <f>IF((Table710[[#This Row],[Rank]]+Table710[[#This Row],[Score]])&gt;0,1,0)</f>
        <v>0</v>
      </c>
      <c r="K120" s="28">
        <f t="shared" si="6"/>
        <v>0</v>
      </c>
      <c r="L120" s="30">
        <f t="shared" si="7"/>
        <v>0</v>
      </c>
    </row>
    <row r="121" spans="1:12">
      <c r="A121" t="str">
        <f>Dramatic!A122</f>
        <v>Z-204</v>
      </c>
      <c r="B121">
        <f>Dramatic!U122</f>
        <v>0</v>
      </c>
      <c r="C121">
        <f>Dramatic!S122</f>
        <v>0</v>
      </c>
      <c r="D121" s="46">
        <f>IF((Table710[[#This Row],[Rank]]+Table710[[#This Row],[Score]])&gt;0,1,0)</f>
        <v>0</v>
      </c>
      <c r="K121" s="28">
        <f t="shared" si="6"/>
        <v>0</v>
      </c>
      <c r="L121" s="30">
        <f t="shared" si="7"/>
        <v>0</v>
      </c>
    </row>
    <row r="122" spans="1:12">
      <c r="A122" t="str">
        <f>Dramatic!A31</f>
        <v>F-203</v>
      </c>
      <c r="B122">
        <f>Dramatic!U31</f>
        <v>0</v>
      </c>
      <c r="C122">
        <f>Dramatic!S31</f>
        <v>0</v>
      </c>
      <c r="D122" s="46">
        <f>IF((Table710[[#This Row],[Rank]]+Table710[[#This Row],[Score]])&gt;0,1,0)</f>
        <v>0</v>
      </c>
      <c r="K122" s="28">
        <f t="shared" si="6"/>
        <v>0</v>
      </c>
      <c r="L122" s="30">
        <f t="shared" si="7"/>
        <v>0</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macro="[0]!filter_by_Rank_then_Score">
                <anchor moveWithCells="1" sizeWithCells="1">
                  <from>
                    <xdr:col>13</xdr:col>
                    <xdr:colOff>381000</xdr:colOff>
                    <xdr:row>1</xdr:row>
                    <xdr:rowOff>142875</xdr:rowOff>
                  </from>
                  <to>
                    <xdr:col>16</xdr:col>
                    <xdr:colOff>371475</xdr:colOff>
                    <xdr:row>4</xdr:row>
                    <xdr:rowOff>104775</xdr:rowOff>
                  </to>
                </anchor>
              </controlPr>
            </control>
          </mc:Choice>
        </mc:AlternateContent>
      </controls>
    </mc:Choice>
  </mc:AlternateContent>
  <tableParts count="1">
    <tablePart r:id="rId4"/>
  </tablePart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L122"/>
  <sheetViews>
    <sheetView workbookViewId="0">
      <selection activeCell="B3" sqref="B3"/>
    </sheetView>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1" t="s">
        <v>220</v>
      </c>
      <c r="E1" s="27" t="s">
        <v>215</v>
      </c>
    </row>
    <row r="2" spans="1:12">
      <c r="A2" t="s">
        <v>211</v>
      </c>
      <c r="B2" t="s">
        <v>209</v>
      </c>
      <c r="C2" t="s">
        <v>824</v>
      </c>
      <c r="D2" s="32" t="s">
        <v>845</v>
      </c>
      <c r="E2" s="32" t="s">
        <v>828</v>
      </c>
      <c r="F2" s="32" t="s">
        <v>214</v>
      </c>
      <c r="G2" s="32" t="s">
        <v>825</v>
      </c>
      <c r="H2" s="32" t="s">
        <v>829</v>
      </c>
      <c r="I2" s="32" t="s">
        <v>826</v>
      </c>
      <c r="J2" s="32" t="s">
        <v>830</v>
      </c>
      <c r="K2" s="33" t="s">
        <v>827</v>
      </c>
      <c r="L2" s="34" t="s">
        <v>213</v>
      </c>
    </row>
    <row r="3" spans="1:12">
      <c r="A3" t="str">
        <f>Classical!A19</f>
        <v>D-301</v>
      </c>
      <c r="B3">
        <f>Classical!U19</f>
        <v>6</v>
      </c>
      <c r="C3">
        <f>Classical!S19</f>
        <v>67</v>
      </c>
      <c r="D3" s="46">
        <f>IF((Table71012[[#This Row],[Rank]]+Table71012[[#This Row],[Score]])&gt;0,1,0)</f>
        <v>1</v>
      </c>
      <c r="K3" s="28">
        <f t="shared" ref="K3:K34" si="0">SUM(E3,G3,I3)</f>
        <v>0</v>
      </c>
      <c r="L3" s="30">
        <f t="shared" ref="L3:L34" si="1">SUM(F3,H3,J3)</f>
        <v>0</v>
      </c>
    </row>
    <row r="4" spans="1:12">
      <c r="A4" t="str">
        <f>Classical!A4</f>
        <v>A-301</v>
      </c>
      <c r="B4">
        <f>Classical!U4</f>
        <v>7</v>
      </c>
      <c r="C4">
        <f>Classical!S4</f>
        <v>57</v>
      </c>
      <c r="D4" s="46">
        <f>IF((Table71012[[#This Row],[Rank]]+Table71012[[#This Row],[Score]])&gt;0,1,0)</f>
        <v>1</v>
      </c>
      <c r="K4" s="28">
        <f t="shared" si="0"/>
        <v>0</v>
      </c>
      <c r="L4" s="30">
        <f t="shared" si="1"/>
        <v>0</v>
      </c>
    </row>
    <row r="5" spans="1:12">
      <c r="A5" t="str">
        <f>Classical!A6</f>
        <v>A-303</v>
      </c>
      <c r="B5">
        <f>Classical!U6</f>
        <v>8</v>
      </c>
      <c r="C5">
        <f>Classical!S6</f>
        <v>57</v>
      </c>
      <c r="D5" s="46">
        <f>IF((Table71012[[#This Row],[Rank]]+Table71012[[#This Row],[Score]])&gt;0,1,0)</f>
        <v>1</v>
      </c>
      <c r="K5" s="28">
        <f t="shared" si="0"/>
        <v>0</v>
      </c>
      <c r="L5" s="30">
        <f t="shared" si="1"/>
        <v>0</v>
      </c>
    </row>
    <row r="6" spans="1:12">
      <c r="A6" t="str">
        <f>Classical!A5</f>
        <v>A-302</v>
      </c>
      <c r="B6">
        <f>Classical!U5</f>
        <v>10</v>
      </c>
      <c r="C6">
        <f>Classical!S5</f>
        <v>55</v>
      </c>
      <c r="D6" s="46">
        <f>IF((Table71012[[#This Row],[Rank]]+Table71012[[#This Row],[Score]])&gt;0,1,0)</f>
        <v>1</v>
      </c>
      <c r="K6" s="28">
        <f t="shared" si="0"/>
        <v>0</v>
      </c>
      <c r="L6" s="30">
        <f t="shared" si="1"/>
        <v>0</v>
      </c>
    </row>
    <row r="7" spans="1:12">
      <c r="A7" t="str">
        <f>Classical!A20</f>
        <v>D-302</v>
      </c>
      <c r="B7">
        <f>Classical!U20</f>
        <v>11</v>
      </c>
      <c r="C7">
        <f>Classical!S20</f>
        <v>55</v>
      </c>
      <c r="D7" s="46">
        <f>IF((Table71012[[#This Row],[Rank]]+Table71012[[#This Row],[Score]])&gt;0,1,0)</f>
        <v>1</v>
      </c>
      <c r="K7" s="28">
        <f t="shared" si="0"/>
        <v>0</v>
      </c>
      <c r="L7" s="30">
        <f t="shared" si="1"/>
        <v>0</v>
      </c>
    </row>
    <row r="8" spans="1:12">
      <c r="A8" t="str">
        <f>Classical!A7</f>
        <v>A-304</v>
      </c>
      <c r="B8">
        <f>Classical!U7</f>
        <v>12</v>
      </c>
      <c r="C8">
        <f>Classical!S7</f>
        <v>49</v>
      </c>
      <c r="D8" s="46">
        <f>IF((Table71012[[#This Row],[Rank]]+Table71012[[#This Row],[Score]])&gt;0,1,0)</f>
        <v>1</v>
      </c>
      <c r="K8" s="28">
        <f t="shared" si="0"/>
        <v>0</v>
      </c>
      <c r="L8" s="30">
        <f t="shared" si="1"/>
        <v>0</v>
      </c>
    </row>
    <row r="9" spans="1:12">
      <c r="A9" t="str">
        <f>Classical!A14</f>
        <v>C-301</v>
      </c>
      <c r="B9">
        <f>Classical!U14</f>
        <v>0</v>
      </c>
      <c r="C9">
        <f>Classical!S14</f>
        <v>0</v>
      </c>
      <c r="D9" s="46">
        <f>IF((Table71012[[#This Row],[Rank]]+Table71012[[#This Row],[Score]])&gt;0,1,0)</f>
        <v>0</v>
      </c>
      <c r="K9" s="28">
        <f t="shared" si="0"/>
        <v>0</v>
      </c>
      <c r="L9" s="30">
        <f t="shared" si="1"/>
        <v>0</v>
      </c>
    </row>
    <row r="10" spans="1:12">
      <c r="A10" t="str">
        <f>Classical!A124</f>
        <v>AA-301</v>
      </c>
      <c r="B10">
        <f>Classical!U124</f>
        <v>0</v>
      </c>
      <c r="C10">
        <f>Classical!S124</f>
        <v>0</v>
      </c>
      <c r="D10" s="46">
        <f>IF((Table71012[[#This Row],[Rank]]+Table71012[[#This Row],[Score]])&gt;0,1,0)</f>
        <v>0</v>
      </c>
      <c r="K10" s="28">
        <f t="shared" si="0"/>
        <v>0</v>
      </c>
      <c r="L10" s="30">
        <f t="shared" si="1"/>
        <v>0</v>
      </c>
    </row>
    <row r="11" spans="1:12">
      <c r="A11" t="str">
        <f>Classical!A125</f>
        <v>AA-302</v>
      </c>
      <c r="B11">
        <f>Classical!U125</f>
        <v>0</v>
      </c>
      <c r="C11">
        <f>Classical!S125</f>
        <v>0</v>
      </c>
      <c r="D11" s="46">
        <f>IF((Table71012[[#This Row],[Rank]]+Table71012[[#This Row],[Score]])&gt;0,1,0)</f>
        <v>0</v>
      </c>
      <c r="K11" s="28">
        <f t="shared" si="0"/>
        <v>0</v>
      </c>
      <c r="L11" s="30">
        <f t="shared" si="1"/>
        <v>0</v>
      </c>
    </row>
    <row r="12" spans="1:12">
      <c r="A12" t="str">
        <f>Classical!A126</f>
        <v>AA-303</v>
      </c>
      <c r="B12">
        <f>Classical!U126</f>
        <v>0</v>
      </c>
      <c r="C12">
        <f>Classical!S126</f>
        <v>0</v>
      </c>
      <c r="D12" s="46">
        <f>IF((Table71012[[#This Row],[Rank]]+Table71012[[#This Row],[Score]])&gt;0,1,0)</f>
        <v>0</v>
      </c>
      <c r="K12" s="28">
        <f t="shared" si="0"/>
        <v>0</v>
      </c>
      <c r="L12" s="30">
        <f t="shared" si="1"/>
        <v>0</v>
      </c>
    </row>
    <row r="13" spans="1:12">
      <c r="A13" t="str">
        <f>Classical!A127</f>
        <v>AA-304</v>
      </c>
      <c r="B13">
        <f>Classical!U127</f>
        <v>0</v>
      </c>
      <c r="C13">
        <f>Classical!S127</f>
        <v>0</v>
      </c>
      <c r="D13" s="46">
        <f>IF((Table71012[[#This Row],[Rank]]+Table71012[[#This Row],[Score]])&gt;0,1,0)</f>
        <v>0</v>
      </c>
      <c r="K13" s="28">
        <f t="shared" si="0"/>
        <v>0</v>
      </c>
      <c r="L13" s="30">
        <f t="shared" si="1"/>
        <v>0</v>
      </c>
    </row>
    <row r="14" spans="1:12">
      <c r="A14" t="str">
        <f>Classical!A9</f>
        <v>B-301</v>
      </c>
      <c r="B14">
        <f>Classical!U9</f>
        <v>0</v>
      </c>
      <c r="C14">
        <f>Classical!S9</f>
        <v>0</v>
      </c>
      <c r="D14" s="46">
        <f>IF((Table71012[[#This Row],[Rank]]+Table71012[[#This Row],[Score]])&gt;0,1,0)</f>
        <v>0</v>
      </c>
      <c r="K14" s="28">
        <f t="shared" si="0"/>
        <v>0</v>
      </c>
      <c r="L14" s="30">
        <f t="shared" si="1"/>
        <v>0</v>
      </c>
    </row>
    <row r="15" spans="1:12">
      <c r="A15" t="str">
        <f>Classical!A10</f>
        <v>B-302</v>
      </c>
      <c r="B15">
        <f>Classical!U10</f>
        <v>0</v>
      </c>
      <c r="C15">
        <f>Classical!S10</f>
        <v>0</v>
      </c>
      <c r="D15" s="46">
        <f>IF((Table71012[[#This Row],[Rank]]+Table71012[[#This Row],[Score]])&gt;0,1,0)</f>
        <v>0</v>
      </c>
      <c r="K15" s="28">
        <f t="shared" si="0"/>
        <v>0</v>
      </c>
      <c r="L15" s="30">
        <f t="shared" si="1"/>
        <v>0</v>
      </c>
    </row>
    <row r="16" spans="1:12">
      <c r="A16" t="str">
        <f>Classical!A11</f>
        <v>B-303</v>
      </c>
      <c r="B16">
        <f>Classical!U11</f>
        <v>0</v>
      </c>
      <c r="C16">
        <f>Classical!S11</f>
        <v>0</v>
      </c>
      <c r="D16" s="46">
        <f>IF((Table71012[[#This Row],[Rank]]+Table71012[[#This Row],[Score]])&gt;0,1,0)</f>
        <v>0</v>
      </c>
      <c r="K16" s="28">
        <f t="shared" si="0"/>
        <v>0</v>
      </c>
      <c r="L16" s="30">
        <f t="shared" si="1"/>
        <v>0</v>
      </c>
    </row>
    <row r="17" spans="1:12">
      <c r="A17" t="str">
        <f>Classical!A12</f>
        <v>B-304</v>
      </c>
      <c r="B17">
        <f>Classical!U12</f>
        <v>0</v>
      </c>
      <c r="C17">
        <f>Classical!S12</f>
        <v>0</v>
      </c>
      <c r="D17" s="46">
        <f>IF((Table71012[[#This Row],[Rank]]+Table71012[[#This Row],[Score]])&gt;0,1,0)</f>
        <v>0</v>
      </c>
      <c r="K17" s="28">
        <f t="shared" si="0"/>
        <v>0</v>
      </c>
      <c r="L17" s="30">
        <f t="shared" si="1"/>
        <v>0</v>
      </c>
    </row>
    <row r="18" spans="1:12">
      <c r="A18" t="str">
        <f>Classical!A129</f>
        <v>BB-301</v>
      </c>
      <c r="B18">
        <f>Classical!U129</f>
        <v>0</v>
      </c>
      <c r="C18">
        <f>Classical!S129</f>
        <v>0</v>
      </c>
      <c r="D18" s="46">
        <f>IF((Table71012[[#This Row],[Rank]]+Table71012[[#This Row],[Score]])&gt;0,1,0)</f>
        <v>0</v>
      </c>
      <c r="K18" s="28">
        <f t="shared" si="0"/>
        <v>0</v>
      </c>
      <c r="L18" s="30">
        <f t="shared" si="1"/>
        <v>0</v>
      </c>
    </row>
    <row r="19" spans="1:12">
      <c r="A19" t="str">
        <f>Classical!A130</f>
        <v>BB-302</v>
      </c>
      <c r="B19">
        <f>Classical!U130</f>
        <v>0</v>
      </c>
      <c r="C19">
        <f>Classical!S130</f>
        <v>0</v>
      </c>
      <c r="D19" s="46">
        <f>IF((Table71012[[#This Row],[Rank]]+Table71012[[#This Row],[Score]])&gt;0,1,0)</f>
        <v>0</v>
      </c>
      <c r="K19" s="28">
        <f t="shared" si="0"/>
        <v>0</v>
      </c>
      <c r="L19" s="30">
        <f t="shared" si="1"/>
        <v>0</v>
      </c>
    </row>
    <row r="20" spans="1:12">
      <c r="A20" t="str">
        <f>Classical!A131</f>
        <v>BB-303</v>
      </c>
      <c r="B20">
        <f>Classical!U131</f>
        <v>0</v>
      </c>
      <c r="C20">
        <f>Classical!S131</f>
        <v>0</v>
      </c>
      <c r="D20" s="46">
        <f>IF((Table71012[[#This Row],[Rank]]+Table71012[[#This Row],[Score]])&gt;0,1,0)</f>
        <v>0</v>
      </c>
      <c r="K20" s="28">
        <f t="shared" si="0"/>
        <v>0</v>
      </c>
      <c r="L20" s="30">
        <f t="shared" si="1"/>
        <v>0</v>
      </c>
    </row>
    <row r="21" spans="1:12">
      <c r="A21" t="str">
        <f>Classical!A132</f>
        <v>BB-304</v>
      </c>
      <c r="B21">
        <f>Classical!U132</f>
        <v>0</v>
      </c>
      <c r="C21">
        <f>Classical!S132</f>
        <v>0</v>
      </c>
      <c r="D21" s="46">
        <f>IF((Table71012[[#This Row],[Rank]]+Table71012[[#This Row],[Score]])&gt;0,1,0)</f>
        <v>0</v>
      </c>
      <c r="K21" s="28">
        <f t="shared" si="0"/>
        <v>0</v>
      </c>
      <c r="L21" s="30">
        <f t="shared" si="1"/>
        <v>0</v>
      </c>
    </row>
    <row r="22" spans="1:12">
      <c r="A22" t="str">
        <f>Classical!A15</f>
        <v>C-302</v>
      </c>
      <c r="B22">
        <f>Classical!U15</f>
        <v>0</v>
      </c>
      <c r="C22">
        <f>Classical!S15</f>
        <v>0</v>
      </c>
      <c r="D22" s="46">
        <f>IF((Table71012[[#This Row],[Rank]]+Table71012[[#This Row],[Score]])&gt;0,1,0)</f>
        <v>0</v>
      </c>
      <c r="K22" s="28">
        <f t="shared" si="0"/>
        <v>0</v>
      </c>
      <c r="L22" s="30">
        <f t="shared" si="1"/>
        <v>0</v>
      </c>
    </row>
    <row r="23" spans="1:12">
      <c r="A23" t="str">
        <f>Classical!A16</f>
        <v>C-303</v>
      </c>
      <c r="B23">
        <f>Classical!U16</f>
        <v>0</v>
      </c>
      <c r="C23">
        <f>Classical!S16</f>
        <v>0</v>
      </c>
      <c r="D23" s="46">
        <f>IF((Table71012[[#This Row],[Rank]]+Table71012[[#This Row],[Score]])&gt;0,1,0)</f>
        <v>0</v>
      </c>
      <c r="K23" s="28">
        <f t="shared" si="0"/>
        <v>0</v>
      </c>
      <c r="L23" s="30">
        <f t="shared" si="1"/>
        <v>0</v>
      </c>
    </row>
    <row r="24" spans="1:12">
      <c r="A24" t="str">
        <f>Classical!A17</f>
        <v>C-304</v>
      </c>
      <c r="B24">
        <f>Classical!U17</f>
        <v>0</v>
      </c>
      <c r="C24">
        <f>Classical!S17</f>
        <v>0</v>
      </c>
      <c r="D24" s="46">
        <f>IF((Table71012[[#This Row],[Rank]]+Table71012[[#This Row],[Score]])&gt;0,1,0)</f>
        <v>0</v>
      </c>
      <c r="K24" s="28">
        <f t="shared" si="0"/>
        <v>0</v>
      </c>
      <c r="L24" s="30">
        <f t="shared" si="1"/>
        <v>0</v>
      </c>
    </row>
    <row r="25" spans="1:12">
      <c r="A25" t="str">
        <f>Classical!A134</f>
        <v>CC-301</v>
      </c>
      <c r="B25">
        <f>Classical!U134</f>
        <v>0</v>
      </c>
      <c r="C25">
        <f>Classical!S134</f>
        <v>0</v>
      </c>
      <c r="D25" s="46">
        <f>IF((Table71012[[#This Row],[Rank]]+Table71012[[#This Row],[Score]])&gt;0,1,0)</f>
        <v>0</v>
      </c>
      <c r="K25" s="28">
        <f t="shared" si="0"/>
        <v>0</v>
      </c>
      <c r="L25" s="30">
        <f t="shared" si="1"/>
        <v>0</v>
      </c>
    </row>
    <row r="26" spans="1:12">
      <c r="A26" t="str">
        <f>Classical!A135</f>
        <v>CC-302</v>
      </c>
      <c r="B26">
        <f>Classical!U135</f>
        <v>0</v>
      </c>
      <c r="C26">
        <f>Classical!S135</f>
        <v>0</v>
      </c>
      <c r="D26" s="46">
        <f>IF((Table71012[[#This Row],[Rank]]+Table71012[[#This Row],[Score]])&gt;0,1,0)</f>
        <v>0</v>
      </c>
      <c r="K26" s="28">
        <f t="shared" si="0"/>
        <v>0</v>
      </c>
      <c r="L26" s="30">
        <f t="shared" si="1"/>
        <v>0</v>
      </c>
    </row>
    <row r="27" spans="1:12">
      <c r="A27" t="str">
        <f>Classical!A136</f>
        <v>CC-303</v>
      </c>
      <c r="B27">
        <f>Classical!U136</f>
        <v>0</v>
      </c>
      <c r="C27">
        <f>Classical!S136</f>
        <v>0</v>
      </c>
      <c r="D27" s="46">
        <f>IF((Table71012[[#This Row],[Rank]]+Table71012[[#This Row],[Score]])&gt;0,1,0)</f>
        <v>0</v>
      </c>
      <c r="K27" s="28">
        <f t="shared" si="0"/>
        <v>0</v>
      </c>
      <c r="L27" s="30">
        <f t="shared" si="1"/>
        <v>0</v>
      </c>
    </row>
    <row r="28" spans="1:12">
      <c r="A28" t="str">
        <f>Classical!A137</f>
        <v>CC-304</v>
      </c>
      <c r="B28">
        <f>Classical!U137</f>
        <v>0</v>
      </c>
      <c r="C28">
        <f>Classical!S137</f>
        <v>0</v>
      </c>
      <c r="D28" s="46">
        <f>IF((Table71012[[#This Row],[Rank]]+Table71012[[#This Row],[Score]])&gt;0,1,0)</f>
        <v>0</v>
      </c>
      <c r="K28" s="28">
        <f t="shared" si="0"/>
        <v>0</v>
      </c>
      <c r="L28" s="30">
        <f t="shared" si="1"/>
        <v>0</v>
      </c>
    </row>
    <row r="29" spans="1:12">
      <c r="A29" t="str">
        <f>Classical!A21</f>
        <v>D-303</v>
      </c>
      <c r="B29">
        <f>Classical!U21</f>
        <v>0</v>
      </c>
      <c r="C29">
        <f>Classical!S21</f>
        <v>0</v>
      </c>
      <c r="D29" s="46">
        <f>IF((Table71012[[#This Row],[Rank]]+Table71012[[#This Row],[Score]])&gt;0,1,0)</f>
        <v>0</v>
      </c>
      <c r="K29" s="28">
        <f t="shared" si="0"/>
        <v>0</v>
      </c>
      <c r="L29" s="30">
        <f t="shared" si="1"/>
        <v>0</v>
      </c>
    </row>
    <row r="30" spans="1:12">
      <c r="A30" t="str">
        <f>Classical!A22</f>
        <v>D-304</v>
      </c>
      <c r="B30">
        <f>Classical!U22</f>
        <v>0</v>
      </c>
      <c r="C30">
        <f>Classical!S22</f>
        <v>0</v>
      </c>
      <c r="D30" s="46">
        <f>IF((Table71012[[#This Row],[Rank]]+Table71012[[#This Row],[Score]])&gt;0,1,0)</f>
        <v>0</v>
      </c>
      <c r="K30" s="28">
        <f t="shared" si="0"/>
        <v>0</v>
      </c>
      <c r="L30" s="30">
        <f t="shared" si="1"/>
        <v>0</v>
      </c>
    </row>
    <row r="31" spans="1:12">
      <c r="A31" t="str">
        <f>Classical!A139</f>
        <v>DD-301</v>
      </c>
      <c r="B31">
        <f>Classical!U139</f>
        <v>0</v>
      </c>
      <c r="C31">
        <f>Classical!S139</f>
        <v>0</v>
      </c>
      <c r="D31" s="46">
        <f>IF((Table71012[[#This Row],[Rank]]+Table71012[[#This Row],[Score]])&gt;0,1,0)</f>
        <v>0</v>
      </c>
      <c r="K31" s="28">
        <f t="shared" si="0"/>
        <v>0</v>
      </c>
      <c r="L31" s="30">
        <f t="shared" si="1"/>
        <v>0</v>
      </c>
    </row>
    <row r="32" spans="1:12">
      <c r="A32" t="str">
        <f>Classical!A140</f>
        <v>DD-302</v>
      </c>
      <c r="B32">
        <f>Classical!U140</f>
        <v>0</v>
      </c>
      <c r="C32">
        <f>Classical!S140</f>
        <v>0</v>
      </c>
      <c r="D32" s="46">
        <f>IF((Table71012[[#This Row],[Rank]]+Table71012[[#This Row],[Score]])&gt;0,1,0)</f>
        <v>0</v>
      </c>
      <c r="K32" s="28">
        <f t="shared" si="0"/>
        <v>0</v>
      </c>
      <c r="L32" s="30">
        <f t="shared" si="1"/>
        <v>0</v>
      </c>
    </row>
    <row r="33" spans="1:12">
      <c r="A33" t="str">
        <f>Classical!A141</f>
        <v>DD-303</v>
      </c>
      <c r="B33">
        <f>Classical!U141</f>
        <v>0</v>
      </c>
      <c r="C33">
        <f>Classical!S141</f>
        <v>0</v>
      </c>
      <c r="D33" s="46">
        <f>IF((Table71012[[#This Row],[Rank]]+Table71012[[#This Row],[Score]])&gt;0,1,0)</f>
        <v>0</v>
      </c>
      <c r="K33" s="28">
        <f t="shared" si="0"/>
        <v>0</v>
      </c>
      <c r="L33" s="30">
        <f t="shared" si="1"/>
        <v>0</v>
      </c>
    </row>
    <row r="34" spans="1:12">
      <c r="A34" t="str">
        <f>Classical!A142</f>
        <v>DD-304</v>
      </c>
      <c r="B34">
        <f>Classical!U142</f>
        <v>0</v>
      </c>
      <c r="C34">
        <f>Classical!S142</f>
        <v>0</v>
      </c>
      <c r="D34" s="46">
        <f>IF((Table71012[[#This Row],[Rank]]+Table71012[[#This Row],[Score]])&gt;0,1,0)</f>
        <v>0</v>
      </c>
      <c r="K34" s="28">
        <f t="shared" si="0"/>
        <v>0</v>
      </c>
      <c r="L34" s="30">
        <f t="shared" si="1"/>
        <v>0</v>
      </c>
    </row>
    <row r="35" spans="1:12">
      <c r="A35" t="str">
        <f>Classical!A24</f>
        <v>E-301</v>
      </c>
      <c r="B35">
        <f>Classical!U24</f>
        <v>0</v>
      </c>
      <c r="C35">
        <f>Classical!S24</f>
        <v>0</v>
      </c>
      <c r="D35" s="46">
        <f>IF((Table71012[[#This Row],[Rank]]+Table71012[[#This Row],[Score]])&gt;0,1,0)</f>
        <v>0</v>
      </c>
      <c r="K35" s="28">
        <f t="shared" ref="K35:K66" si="2">SUM(E35,G35,I35)</f>
        <v>0</v>
      </c>
      <c r="L35" s="30">
        <f t="shared" ref="L35:L66" si="3">SUM(F35,H35,J35)</f>
        <v>0</v>
      </c>
    </row>
    <row r="36" spans="1:12">
      <c r="A36" t="str">
        <f>Classical!A25</f>
        <v>E-302</v>
      </c>
      <c r="B36">
        <f>Classical!U25</f>
        <v>0</v>
      </c>
      <c r="C36">
        <f>Classical!S25</f>
        <v>0</v>
      </c>
      <c r="D36" s="46">
        <f>IF((Table71012[[#This Row],[Rank]]+Table71012[[#This Row],[Score]])&gt;0,1,0)</f>
        <v>0</v>
      </c>
      <c r="K36" s="28">
        <f t="shared" si="2"/>
        <v>0</v>
      </c>
      <c r="L36" s="30">
        <f t="shared" si="3"/>
        <v>0</v>
      </c>
    </row>
    <row r="37" spans="1:12">
      <c r="A37" t="str">
        <f>Classical!A26</f>
        <v>E-303</v>
      </c>
      <c r="B37">
        <f>Classical!U26</f>
        <v>0</v>
      </c>
      <c r="C37">
        <f>Classical!S26</f>
        <v>0</v>
      </c>
      <c r="D37" s="46">
        <f>IF((Table71012[[#This Row],[Rank]]+Table71012[[#This Row],[Score]])&gt;0,1,0)</f>
        <v>0</v>
      </c>
      <c r="K37" s="28">
        <f t="shared" si="2"/>
        <v>0</v>
      </c>
      <c r="L37" s="30">
        <f t="shared" si="3"/>
        <v>0</v>
      </c>
    </row>
    <row r="38" spans="1:12">
      <c r="A38" t="str">
        <f>Classical!A27</f>
        <v>E-304</v>
      </c>
      <c r="B38">
        <f>Classical!U27</f>
        <v>0</v>
      </c>
      <c r="C38">
        <f>Classical!S27</f>
        <v>0</v>
      </c>
      <c r="D38" s="46">
        <f>IF((Table71012[[#This Row],[Rank]]+Table71012[[#This Row],[Score]])&gt;0,1,0)</f>
        <v>0</v>
      </c>
      <c r="K38" s="28">
        <f t="shared" si="2"/>
        <v>0</v>
      </c>
      <c r="L38" s="30">
        <f t="shared" si="3"/>
        <v>0</v>
      </c>
    </row>
    <row r="39" spans="1:12">
      <c r="A39" t="str">
        <f>Classical!A144</f>
        <v>EE-301</v>
      </c>
      <c r="B39">
        <f>Classical!U144</f>
        <v>0</v>
      </c>
      <c r="C39">
        <f>Classical!S144</f>
        <v>0</v>
      </c>
      <c r="D39" s="46">
        <f>IF((Table71012[[#This Row],[Rank]]+Table71012[[#This Row],[Score]])&gt;0,1,0)</f>
        <v>0</v>
      </c>
      <c r="K39" s="28">
        <f t="shared" si="2"/>
        <v>0</v>
      </c>
      <c r="L39" s="30">
        <f t="shared" si="3"/>
        <v>0</v>
      </c>
    </row>
    <row r="40" spans="1:12">
      <c r="A40" t="str">
        <f>Classical!A145</f>
        <v>EE-302</v>
      </c>
      <c r="B40">
        <f>Classical!U145</f>
        <v>0</v>
      </c>
      <c r="C40">
        <f>Classical!S145</f>
        <v>0</v>
      </c>
      <c r="D40" s="46">
        <f>IF((Table71012[[#This Row],[Rank]]+Table71012[[#This Row],[Score]])&gt;0,1,0)</f>
        <v>0</v>
      </c>
      <c r="K40" s="28">
        <f t="shared" si="2"/>
        <v>0</v>
      </c>
      <c r="L40" s="30">
        <f t="shared" si="3"/>
        <v>0</v>
      </c>
    </row>
    <row r="41" spans="1:12">
      <c r="A41" t="str">
        <f>Classical!A146</f>
        <v>EE-303</v>
      </c>
      <c r="B41">
        <f>Classical!U146</f>
        <v>0</v>
      </c>
      <c r="C41">
        <f>Classical!S146</f>
        <v>0</v>
      </c>
      <c r="D41" s="46">
        <f>IF((Table71012[[#This Row],[Rank]]+Table71012[[#This Row],[Score]])&gt;0,1,0)</f>
        <v>0</v>
      </c>
      <c r="K41" s="28">
        <f t="shared" si="2"/>
        <v>0</v>
      </c>
      <c r="L41" s="30">
        <f t="shared" si="3"/>
        <v>0</v>
      </c>
    </row>
    <row r="42" spans="1:12">
      <c r="A42" t="str">
        <f>Classical!A147</f>
        <v>EE-304</v>
      </c>
      <c r="B42">
        <f>Classical!U147</f>
        <v>0</v>
      </c>
      <c r="C42">
        <f>Classical!S147</f>
        <v>0</v>
      </c>
      <c r="D42" s="46">
        <f>IF((Table71012[[#This Row],[Rank]]+Table71012[[#This Row],[Score]])&gt;0,1,0)</f>
        <v>0</v>
      </c>
      <c r="K42" s="28">
        <f t="shared" si="2"/>
        <v>0</v>
      </c>
      <c r="L42" s="30">
        <f t="shared" si="3"/>
        <v>0</v>
      </c>
    </row>
    <row r="43" spans="1:12">
      <c r="A43" t="str">
        <f>Classical!A29</f>
        <v>F-301</v>
      </c>
      <c r="B43">
        <f>Classical!U29</f>
        <v>0</v>
      </c>
      <c r="C43">
        <f>Classical!S29</f>
        <v>0</v>
      </c>
      <c r="D43" s="46">
        <f>IF((Table71012[[#This Row],[Rank]]+Table71012[[#This Row],[Score]])&gt;0,1,0)</f>
        <v>0</v>
      </c>
      <c r="K43" s="28">
        <f t="shared" si="2"/>
        <v>0</v>
      </c>
      <c r="L43" s="30">
        <f t="shared" si="3"/>
        <v>0</v>
      </c>
    </row>
    <row r="44" spans="1:12">
      <c r="A44" t="str">
        <f>Classical!A30</f>
        <v>F-302</v>
      </c>
      <c r="B44">
        <f>Classical!U30</f>
        <v>0</v>
      </c>
      <c r="C44">
        <f>Classical!S30</f>
        <v>0</v>
      </c>
      <c r="D44" s="46">
        <f>IF((Table71012[[#This Row],[Rank]]+Table71012[[#This Row],[Score]])&gt;0,1,0)</f>
        <v>0</v>
      </c>
      <c r="K44" s="28">
        <f t="shared" si="2"/>
        <v>0</v>
      </c>
      <c r="L44" s="30">
        <f t="shared" si="3"/>
        <v>0</v>
      </c>
    </row>
    <row r="45" spans="1:12">
      <c r="A45" t="str">
        <f>Classical!A31</f>
        <v>F-303</v>
      </c>
      <c r="B45">
        <f>Classical!U31</f>
        <v>0</v>
      </c>
      <c r="C45">
        <f>Classical!S31</f>
        <v>0</v>
      </c>
      <c r="D45" s="46">
        <f>IF((Table71012[[#This Row],[Rank]]+Table71012[[#This Row],[Score]])&gt;0,1,0)</f>
        <v>0</v>
      </c>
      <c r="K45" s="28">
        <f t="shared" si="2"/>
        <v>0</v>
      </c>
      <c r="L45" s="30">
        <f t="shared" si="3"/>
        <v>0</v>
      </c>
    </row>
    <row r="46" spans="1:12">
      <c r="A46" t="str">
        <f>Classical!A32</f>
        <v>F-304</v>
      </c>
      <c r="B46">
        <f>Classical!U32</f>
        <v>0</v>
      </c>
      <c r="C46">
        <f>Classical!S32</f>
        <v>0</v>
      </c>
      <c r="D46" s="46">
        <f>IF((Table71012[[#This Row],[Rank]]+Table71012[[#This Row],[Score]])&gt;0,1,0)</f>
        <v>0</v>
      </c>
      <c r="K46" s="28">
        <f t="shared" si="2"/>
        <v>0</v>
      </c>
      <c r="L46" s="30">
        <f t="shared" si="3"/>
        <v>0</v>
      </c>
    </row>
    <row r="47" spans="1:12">
      <c r="A47" t="str">
        <f>Classical!A34</f>
        <v>G-301</v>
      </c>
      <c r="B47">
        <f>Classical!U34</f>
        <v>0</v>
      </c>
      <c r="C47">
        <f>Classical!S34</f>
        <v>0</v>
      </c>
      <c r="D47" s="46">
        <f>IF((Table71012[[#This Row],[Rank]]+Table71012[[#This Row],[Score]])&gt;0,1,0)</f>
        <v>0</v>
      </c>
      <c r="K47" s="28">
        <f t="shared" si="2"/>
        <v>0</v>
      </c>
      <c r="L47" s="30">
        <f t="shared" si="3"/>
        <v>0</v>
      </c>
    </row>
    <row r="48" spans="1:12">
      <c r="A48" t="str">
        <f>Classical!A35</f>
        <v>G-302</v>
      </c>
      <c r="B48">
        <f>Classical!U35</f>
        <v>0</v>
      </c>
      <c r="C48">
        <f>Classical!S35</f>
        <v>0</v>
      </c>
      <c r="D48" s="46">
        <f>IF((Table71012[[#This Row],[Rank]]+Table71012[[#This Row],[Score]])&gt;0,1,0)</f>
        <v>0</v>
      </c>
      <c r="K48" s="28">
        <f t="shared" si="2"/>
        <v>0</v>
      </c>
      <c r="L48" s="30">
        <f t="shared" si="3"/>
        <v>0</v>
      </c>
    </row>
    <row r="49" spans="1:12">
      <c r="A49" t="str">
        <f>Classical!A36</f>
        <v>G-303</v>
      </c>
      <c r="B49">
        <f>Classical!U36</f>
        <v>0</v>
      </c>
      <c r="C49">
        <f>Classical!S36</f>
        <v>0</v>
      </c>
      <c r="D49" s="46">
        <f>IF((Table71012[[#This Row],[Rank]]+Table71012[[#This Row],[Score]])&gt;0,1,0)</f>
        <v>0</v>
      </c>
      <c r="K49" s="28">
        <f t="shared" si="2"/>
        <v>0</v>
      </c>
      <c r="L49" s="30">
        <f t="shared" si="3"/>
        <v>0</v>
      </c>
    </row>
    <row r="50" spans="1:12">
      <c r="A50" t="str">
        <f>Classical!A37</f>
        <v>G-304</v>
      </c>
      <c r="B50">
        <f>Classical!U37</f>
        <v>0</v>
      </c>
      <c r="C50">
        <f>Classical!S37</f>
        <v>0</v>
      </c>
      <c r="D50" s="46">
        <f>IF((Table71012[[#This Row],[Rank]]+Table71012[[#This Row],[Score]])&gt;0,1,0)</f>
        <v>0</v>
      </c>
      <c r="K50" s="28">
        <f t="shared" si="2"/>
        <v>0</v>
      </c>
      <c r="L50" s="30">
        <f t="shared" si="3"/>
        <v>0</v>
      </c>
    </row>
    <row r="51" spans="1:12">
      <c r="A51" t="str">
        <f>Classical!A39</f>
        <v>H-301</v>
      </c>
      <c r="B51">
        <f>Classical!U39</f>
        <v>0</v>
      </c>
      <c r="C51">
        <f>Classical!S39</f>
        <v>0</v>
      </c>
      <c r="D51" s="46">
        <f>IF((Table71012[[#This Row],[Rank]]+Table71012[[#This Row],[Score]])&gt;0,1,0)</f>
        <v>0</v>
      </c>
      <c r="K51" s="28">
        <f t="shared" si="2"/>
        <v>0</v>
      </c>
      <c r="L51" s="30">
        <f t="shared" si="3"/>
        <v>0</v>
      </c>
    </row>
    <row r="52" spans="1:12">
      <c r="A52" t="str">
        <f>Classical!A40</f>
        <v>H-302</v>
      </c>
      <c r="B52">
        <f>Classical!U40</f>
        <v>0</v>
      </c>
      <c r="C52">
        <f>Classical!S40</f>
        <v>0</v>
      </c>
      <c r="D52" s="46">
        <f>IF((Table71012[[#This Row],[Rank]]+Table71012[[#This Row],[Score]])&gt;0,1,0)</f>
        <v>0</v>
      </c>
      <c r="K52" s="28">
        <f t="shared" si="2"/>
        <v>0</v>
      </c>
      <c r="L52" s="30">
        <f t="shared" si="3"/>
        <v>0</v>
      </c>
    </row>
    <row r="53" spans="1:12">
      <c r="A53" t="str">
        <f>Classical!A41</f>
        <v>H-303</v>
      </c>
      <c r="B53">
        <f>Classical!U41</f>
        <v>0</v>
      </c>
      <c r="C53">
        <f>Classical!S41</f>
        <v>0</v>
      </c>
      <c r="D53" s="46">
        <f>IF((Table71012[[#This Row],[Rank]]+Table71012[[#This Row],[Score]])&gt;0,1,0)</f>
        <v>0</v>
      </c>
      <c r="K53" s="28">
        <f t="shared" si="2"/>
        <v>0</v>
      </c>
      <c r="L53" s="30">
        <f t="shared" si="3"/>
        <v>0</v>
      </c>
    </row>
    <row r="54" spans="1:12">
      <c r="A54" t="str">
        <f>Classical!A42</f>
        <v>H-304</v>
      </c>
      <c r="B54">
        <f>Classical!U42</f>
        <v>0</v>
      </c>
      <c r="C54">
        <f>Classical!S42</f>
        <v>0</v>
      </c>
      <c r="D54" s="46">
        <f>IF((Table71012[[#This Row],[Rank]]+Table71012[[#This Row],[Score]])&gt;0,1,0)</f>
        <v>0</v>
      </c>
      <c r="K54" s="28">
        <f t="shared" si="2"/>
        <v>0</v>
      </c>
      <c r="L54" s="30">
        <f t="shared" si="3"/>
        <v>0</v>
      </c>
    </row>
    <row r="55" spans="1:12">
      <c r="A55" t="str">
        <f>Classical!A44</f>
        <v>J-301</v>
      </c>
      <c r="B55">
        <f>Classical!U44</f>
        <v>0</v>
      </c>
      <c r="C55">
        <f>Classical!S44</f>
        <v>0</v>
      </c>
      <c r="D55" s="46">
        <f>IF((Table71012[[#This Row],[Rank]]+Table71012[[#This Row],[Score]])&gt;0,1,0)</f>
        <v>0</v>
      </c>
      <c r="K55" s="28">
        <f t="shared" si="2"/>
        <v>0</v>
      </c>
      <c r="L55" s="30">
        <f t="shared" si="3"/>
        <v>0</v>
      </c>
    </row>
    <row r="56" spans="1:12">
      <c r="A56" t="str">
        <f>Classical!A45</f>
        <v>J-302</v>
      </c>
      <c r="B56">
        <f>Classical!U45</f>
        <v>0</v>
      </c>
      <c r="C56">
        <f>Classical!S45</f>
        <v>0</v>
      </c>
      <c r="D56" s="46">
        <f>IF((Table71012[[#This Row],[Rank]]+Table71012[[#This Row],[Score]])&gt;0,1,0)</f>
        <v>0</v>
      </c>
      <c r="K56" s="28">
        <f t="shared" si="2"/>
        <v>0</v>
      </c>
      <c r="L56" s="30">
        <f t="shared" si="3"/>
        <v>0</v>
      </c>
    </row>
    <row r="57" spans="1:12">
      <c r="A57" t="str">
        <f>Classical!A46</f>
        <v>J-303</v>
      </c>
      <c r="B57">
        <f>Classical!U46</f>
        <v>0</v>
      </c>
      <c r="C57">
        <f>Classical!S46</f>
        <v>0</v>
      </c>
      <c r="D57" s="46">
        <f>IF((Table71012[[#This Row],[Rank]]+Table71012[[#This Row],[Score]])&gt;0,1,0)</f>
        <v>0</v>
      </c>
      <c r="K57" s="28">
        <f t="shared" si="2"/>
        <v>0</v>
      </c>
      <c r="L57" s="30">
        <f t="shared" si="3"/>
        <v>0</v>
      </c>
    </row>
    <row r="58" spans="1:12">
      <c r="A58" t="str">
        <f>Classical!A47</f>
        <v>J-304</v>
      </c>
      <c r="B58">
        <f>Classical!U47</f>
        <v>0</v>
      </c>
      <c r="C58">
        <f>Classical!S47</f>
        <v>0</v>
      </c>
      <c r="D58" s="46">
        <f>IF((Table71012[[#This Row],[Rank]]+Table71012[[#This Row],[Score]])&gt;0,1,0)</f>
        <v>0</v>
      </c>
      <c r="K58" s="28">
        <f t="shared" si="2"/>
        <v>0</v>
      </c>
      <c r="L58" s="30">
        <f t="shared" si="3"/>
        <v>0</v>
      </c>
    </row>
    <row r="59" spans="1:12">
      <c r="A59" t="str">
        <f>Classical!A49</f>
        <v>K-301</v>
      </c>
      <c r="B59">
        <f>Classical!U49</f>
        <v>0</v>
      </c>
      <c r="C59">
        <f>Classical!S49</f>
        <v>0</v>
      </c>
      <c r="D59" s="46">
        <f>IF((Table71012[[#This Row],[Rank]]+Table71012[[#This Row],[Score]])&gt;0,1,0)</f>
        <v>0</v>
      </c>
      <c r="K59" s="28">
        <f t="shared" si="2"/>
        <v>0</v>
      </c>
      <c r="L59" s="30">
        <f t="shared" si="3"/>
        <v>0</v>
      </c>
    </row>
    <row r="60" spans="1:12">
      <c r="A60" t="str">
        <f>Classical!A50</f>
        <v>K-302</v>
      </c>
      <c r="B60">
        <f>Classical!U50</f>
        <v>0</v>
      </c>
      <c r="C60">
        <f>Classical!S50</f>
        <v>0</v>
      </c>
      <c r="D60" s="46">
        <f>IF((Table71012[[#This Row],[Rank]]+Table71012[[#This Row],[Score]])&gt;0,1,0)</f>
        <v>0</v>
      </c>
      <c r="K60" s="28">
        <f t="shared" si="2"/>
        <v>0</v>
      </c>
      <c r="L60" s="30">
        <f t="shared" si="3"/>
        <v>0</v>
      </c>
    </row>
    <row r="61" spans="1:12">
      <c r="A61" t="str">
        <f>Classical!A51</f>
        <v>K-303</v>
      </c>
      <c r="B61">
        <f>Classical!U51</f>
        <v>0</v>
      </c>
      <c r="C61">
        <f>Classical!S51</f>
        <v>0</v>
      </c>
      <c r="D61" s="46">
        <f>IF((Table71012[[#This Row],[Rank]]+Table71012[[#This Row],[Score]])&gt;0,1,0)</f>
        <v>0</v>
      </c>
      <c r="K61" s="28">
        <f t="shared" si="2"/>
        <v>0</v>
      </c>
      <c r="L61" s="30">
        <f t="shared" si="3"/>
        <v>0</v>
      </c>
    </row>
    <row r="62" spans="1:12">
      <c r="A62" t="str">
        <f>Classical!A52</f>
        <v>K-304</v>
      </c>
      <c r="B62">
        <f>Classical!U52</f>
        <v>0</v>
      </c>
      <c r="C62">
        <f>Classical!S52</f>
        <v>0</v>
      </c>
      <c r="D62" s="46">
        <f>IF((Table71012[[#This Row],[Rank]]+Table71012[[#This Row],[Score]])&gt;0,1,0)</f>
        <v>0</v>
      </c>
      <c r="K62" s="28">
        <f t="shared" si="2"/>
        <v>0</v>
      </c>
      <c r="L62" s="30">
        <f t="shared" si="3"/>
        <v>0</v>
      </c>
    </row>
    <row r="63" spans="1:12">
      <c r="A63" t="str">
        <f>Classical!A54</f>
        <v>L-301</v>
      </c>
      <c r="B63">
        <f>Classical!U54</f>
        <v>0</v>
      </c>
      <c r="C63">
        <f>Classical!S54</f>
        <v>0</v>
      </c>
      <c r="D63" s="46">
        <f>IF((Table71012[[#This Row],[Rank]]+Table71012[[#This Row],[Score]])&gt;0,1,0)</f>
        <v>0</v>
      </c>
      <c r="K63" s="28">
        <f t="shared" si="2"/>
        <v>0</v>
      </c>
      <c r="L63" s="30">
        <f t="shared" si="3"/>
        <v>0</v>
      </c>
    </row>
    <row r="64" spans="1:12">
      <c r="A64" t="str">
        <f>Classical!A55</f>
        <v>L-302</v>
      </c>
      <c r="B64">
        <f>Classical!U55</f>
        <v>0</v>
      </c>
      <c r="C64">
        <f>Classical!S55</f>
        <v>0</v>
      </c>
      <c r="D64" s="46">
        <f>IF((Table71012[[#This Row],[Rank]]+Table71012[[#This Row],[Score]])&gt;0,1,0)</f>
        <v>0</v>
      </c>
      <c r="K64" s="28">
        <f t="shared" si="2"/>
        <v>0</v>
      </c>
      <c r="L64" s="30">
        <f t="shared" si="3"/>
        <v>0</v>
      </c>
    </row>
    <row r="65" spans="1:12">
      <c r="A65" t="str">
        <f>Classical!A56</f>
        <v>L-303</v>
      </c>
      <c r="B65">
        <f>Classical!U56</f>
        <v>0</v>
      </c>
      <c r="C65">
        <f>Classical!S56</f>
        <v>0</v>
      </c>
      <c r="D65" s="46">
        <f>IF((Table71012[[#This Row],[Rank]]+Table71012[[#This Row],[Score]])&gt;0,1,0)</f>
        <v>0</v>
      </c>
      <c r="K65" s="28">
        <f t="shared" si="2"/>
        <v>0</v>
      </c>
      <c r="L65" s="30">
        <f t="shared" si="3"/>
        <v>0</v>
      </c>
    </row>
    <row r="66" spans="1:12">
      <c r="A66" t="str">
        <f>Classical!A57</f>
        <v>L-304</v>
      </c>
      <c r="B66">
        <f>Classical!U57</f>
        <v>0</v>
      </c>
      <c r="C66">
        <f>Classical!S57</f>
        <v>0</v>
      </c>
      <c r="D66" s="46">
        <f>IF((Table71012[[#This Row],[Rank]]+Table71012[[#This Row],[Score]])&gt;0,1,0)</f>
        <v>0</v>
      </c>
      <c r="K66" s="28">
        <f t="shared" si="2"/>
        <v>0</v>
      </c>
      <c r="L66" s="30">
        <f t="shared" si="3"/>
        <v>0</v>
      </c>
    </row>
    <row r="67" spans="1:12">
      <c r="A67" t="str">
        <f>Classical!A59</f>
        <v>M-301</v>
      </c>
      <c r="B67">
        <f>Classical!U59</f>
        <v>0</v>
      </c>
      <c r="C67">
        <f>Classical!S59</f>
        <v>0</v>
      </c>
      <c r="D67" s="46">
        <f>IF((Table71012[[#This Row],[Rank]]+Table71012[[#This Row],[Score]])&gt;0,1,0)</f>
        <v>0</v>
      </c>
      <c r="K67" s="28">
        <f t="shared" ref="K67:K98" si="4">SUM(E67,G67,I67)</f>
        <v>0</v>
      </c>
      <c r="L67" s="30">
        <f t="shared" ref="L67:L98" si="5">SUM(F67,H67,J67)</f>
        <v>0</v>
      </c>
    </row>
    <row r="68" spans="1:12">
      <c r="A68" t="str">
        <f>Classical!A60</f>
        <v>M-302</v>
      </c>
      <c r="B68">
        <f>Classical!U60</f>
        <v>0</v>
      </c>
      <c r="C68">
        <f>Classical!S60</f>
        <v>0</v>
      </c>
      <c r="D68" s="46">
        <f>IF((Table71012[[#This Row],[Rank]]+Table71012[[#This Row],[Score]])&gt;0,1,0)</f>
        <v>0</v>
      </c>
      <c r="K68" s="28">
        <f t="shared" si="4"/>
        <v>0</v>
      </c>
      <c r="L68" s="30">
        <f t="shared" si="5"/>
        <v>0</v>
      </c>
    </row>
    <row r="69" spans="1:12">
      <c r="A69" t="str">
        <f>Classical!A61</f>
        <v>M-303</v>
      </c>
      <c r="B69">
        <f>Classical!U61</f>
        <v>0</v>
      </c>
      <c r="C69">
        <f>Classical!S61</f>
        <v>0</v>
      </c>
      <c r="D69" s="46">
        <f>IF((Table71012[[#This Row],[Rank]]+Table71012[[#This Row],[Score]])&gt;0,1,0)</f>
        <v>0</v>
      </c>
      <c r="K69" s="28">
        <f t="shared" si="4"/>
        <v>0</v>
      </c>
      <c r="L69" s="30">
        <f t="shared" si="5"/>
        <v>0</v>
      </c>
    </row>
    <row r="70" spans="1:12">
      <c r="A70" t="str">
        <f>Classical!A62</f>
        <v>M-304</v>
      </c>
      <c r="B70">
        <f>Classical!U62</f>
        <v>0</v>
      </c>
      <c r="C70">
        <f>Classical!S62</f>
        <v>0</v>
      </c>
      <c r="D70" s="46">
        <f>IF((Table71012[[#This Row],[Rank]]+Table71012[[#This Row],[Score]])&gt;0,1,0)</f>
        <v>0</v>
      </c>
      <c r="K70" s="28">
        <f t="shared" si="4"/>
        <v>0</v>
      </c>
      <c r="L70" s="30">
        <f t="shared" si="5"/>
        <v>0</v>
      </c>
    </row>
    <row r="71" spans="1:12">
      <c r="A71" t="str">
        <f>Classical!A64</f>
        <v>N-301</v>
      </c>
      <c r="B71">
        <f>Classical!U64</f>
        <v>0</v>
      </c>
      <c r="C71">
        <f>Classical!S64</f>
        <v>0</v>
      </c>
      <c r="D71" s="46">
        <f>IF((Table71012[[#This Row],[Rank]]+Table71012[[#This Row],[Score]])&gt;0,1,0)</f>
        <v>0</v>
      </c>
      <c r="K71" s="28">
        <f t="shared" si="4"/>
        <v>0</v>
      </c>
      <c r="L71" s="30">
        <f t="shared" si="5"/>
        <v>0</v>
      </c>
    </row>
    <row r="72" spans="1:12">
      <c r="A72" t="str">
        <f>Classical!A65</f>
        <v>N-302</v>
      </c>
      <c r="B72">
        <f>Classical!U65</f>
        <v>0</v>
      </c>
      <c r="C72">
        <f>Classical!S65</f>
        <v>0</v>
      </c>
      <c r="D72" s="46">
        <f>IF((Table71012[[#This Row],[Rank]]+Table71012[[#This Row],[Score]])&gt;0,1,0)</f>
        <v>0</v>
      </c>
      <c r="K72" s="28">
        <f t="shared" si="4"/>
        <v>0</v>
      </c>
      <c r="L72" s="30">
        <f t="shared" si="5"/>
        <v>0</v>
      </c>
    </row>
    <row r="73" spans="1:12">
      <c r="A73" t="str">
        <f>Classical!A66</f>
        <v>N-303</v>
      </c>
      <c r="B73">
        <f>Classical!U66</f>
        <v>0</v>
      </c>
      <c r="C73">
        <f>Classical!S66</f>
        <v>0</v>
      </c>
      <c r="D73" s="46">
        <f>IF((Table71012[[#This Row],[Rank]]+Table71012[[#This Row],[Score]])&gt;0,1,0)</f>
        <v>0</v>
      </c>
      <c r="K73" s="28">
        <f t="shared" si="4"/>
        <v>0</v>
      </c>
      <c r="L73" s="30">
        <f t="shared" si="5"/>
        <v>0</v>
      </c>
    </row>
    <row r="74" spans="1:12">
      <c r="A74" t="str">
        <f>Classical!A67</f>
        <v>N-304</v>
      </c>
      <c r="B74">
        <f>Classical!U67</f>
        <v>0</v>
      </c>
      <c r="C74">
        <f>Classical!S67</f>
        <v>0</v>
      </c>
      <c r="D74" s="46">
        <f>IF((Table71012[[#This Row],[Rank]]+Table71012[[#This Row],[Score]])&gt;0,1,0)</f>
        <v>0</v>
      </c>
      <c r="K74" s="28">
        <f t="shared" si="4"/>
        <v>0</v>
      </c>
      <c r="L74" s="30">
        <f t="shared" si="5"/>
        <v>0</v>
      </c>
    </row>
    <row r="75" spans="1:12">
      <c r="A75" t="str">
        <f>Classical!A69</f>
        <v>P-301</v>
      </c>
      <c r="B75">
        <f>Classical!U69</f>
        <v>0</v>
      </c>
      <c r="C75">
        <f>Classical!S69</f>
        <v>0</v>
      </c>
      <c r="D75" s="46">
        <f>IF((Table71012[[#This Row],[Rank]]+Table71012[[#This Row],[Score]])&gt;0,1,0)</f>
        <v>0</v>
      </c>
      <c r="K75" s="28">
        <f t="shared" si="4"/>
        <v>0</v>
      </c>
      <c r="L75" s="30">
        <f t="shared" si="5"/>
        <v>0</v>
      </c>
    </row>
    <row r="76" spans="1:12">
      <c r="A76" t="str">
        <f>Classical!A70</f>
        <v>P-302</v>
      </c>
      <c r="B76">
        <f>Classical!U70</f>
        <v>0</v>
      </c>
      <c r="C76">
        <f>Classical!S70</f>
        <v>0</v>
      </c>
      <c r="D76" s="46">
        <f>IF((Table71012[[#This Row],[Rank]]+Table71012[[#This Row],[Score]])&gt;0,1,0)</f>
        <v>0</v>
      </c>
      <c r="K76" s="28">
        <f t="shared" si="4"/>
        <v>0</v>
      </c>
      <c r="L76" s="30">
        <f t="shared" si="5"/>
        <v>0</v>
      </c>
    </row>
    <row r="77" spans="1:12">
      <c r="A77" t="str">
        <f>Classical!A71</f>
        <v>P-303</v>
      </c>
      <c r="B77">
        <f>Classical!U71</f>
        <v>0</v>
      </c>
      <c r="C77">
        <f>Classical!S71</f>
        <v>0</v>
      </c>
      <c r="D77" s="46">
        <f>IF((Table71012[[#This Row],[Rank]]+Table71012[[#This Row],[Score]])&gt;0,1,0)</f>
        <v>0</v>
      </c>
      <c r="K77" s="28">
        <f t="shared" si="4"/>
        <v>0</v>
      </c>
      <c r="L77" s="30">
        <f t="shared" si="5"/>
        <v>0</v>
      </c>
    </row>
    <row r="78" spans="1:12">
      <c r="A78" t="str">
        <f>Classical!A72</f>
        <v>P-304</v>
      </c>
      <c r="B78">
        <f>Classical!U72</f>
        <v>0</v>
      </c>
      <c r="C78">
        <f>Classical!S72</f>
        <v>0</v>
      </c>
      <c r="D78" s="46">
        <f>IF((Table71012[[#This Row],[Rank]]+Table71012[[#This Row],[Score]])&gt;0,1,0)</f>
        <v>0</v>
      </c>
      <c r="K78" s="28">
        <f t="shared" si="4"/>
        <v>0</v>
      </c>
      <c r="L78" s="30">
        <f t="shared" si="5"/>
        <v>0</v>
      </c>
    </row>
    <row r="79" spans="1:12">
      <c r="A79" t="str">
        <f>Classical!A74</f>
        <v>Q-301</v>
      </c>
      <c r="B79">
        <f>Classical!U74</f>
        <v>0</v>
      </c>
      <c r="C79">
        <f>Classical!S74</f>
        <v>0</v>
      </c>
      <c r="D79" s="46">
        <f>IF((Table71012[[#This Row],[Rank]]+Table71012[[#This Row],[Score]])&gt;0,1,0)</f>
        <v>0</v>
      </c>
      <c r="K79" s="28">
        <f t="shared" si="4"/>
        <v>0</v>
      </c>
      <c r="L79" s="30">
        <f t="shared" si="5"/>
        <v>0</v>
      </c>
    </row>
    <row r="80" spans="1:12">
      <c r="A80" t="str">
        <f>Classical!A75</f>
        <v>Q-302</v>
      </c>
      <c r="B80">
        <f>Classical!U75</f>
        <v>0</v>
      </c>
      <c r="C80">
        <f>Classical!S75</f>
        <v>0</v>
      </c>
      <c r="D80" s="46">
        <f>IF((Table71012[[#This Row],[Rank]]+Table71012[[#This Row],[Score]])&gt;0,1,0)</f>
        <v>0</v>
      </c>
      <c r="K80" s="28">
        <f t="shared" si="4"/>
        <v>0</v>
      </c>
      <c r="L80" s="30">
        <f t="shared" si="5"/>
        <v>0</v>
      </c>
    </row>
    <row r="81" spans="1:12">
      <c r="A81" t="str">
        <f>Classical!A76</f>
        <v>Q-303</v>
      </c>
      <c r="B81">
        <f>Classical!U76</f>
        <v>0</v>
      </c>
      <c r="C81">
        <f>Classical!S76</f>
        <v>0</v>
      </c>
      <c r="D81" s="46">
        <f>IF((Table71012[[#This Row],[Rank]]+Table71012[[#This Row],[Score]])&gt;0,1,0)</f>
        <v>0</v>
      </c>
      <c r="K81" s="28">
        <f t="shared" si="4"/>
        <v>0</v>
      </c>
      <c r="L81" s="30">
        <f t="shared" si="5"/>
        <v>0</v>
      </c>
    </row>
    <row r="82" spans="1:12">
      <c r="A82" t="str">
        <f>Classical!A77</f>
        <v>Q-304</v>
      </c>
      <c r="B82">
        <f>Classical!U77</f>
        <v>0</v>
      </c>
      <c r="C82">
        <f>Classical!S77</f>
        <v>0</v>
      </c>
      <c r="D82" s="46">
        <f>IF((Table71012[[#This Row],[Rank]]+Table71012[[#This Row],[Score]])&gt;0,1,0)</f>
        <v>0</v>
      </c>
      <c r="K82" s="28">
        <f t="shared" si="4"/>
        <v>0</v>
      </c>
      <c r="L82" s="30">
        <f t="shared" si="5"/>
        <v>0</v>
      </c>
    </row>
    <row r="83" spans="1:12">
      <c r="A83" t="str">
        <f>Classical!A79</f>
        <v>R-301</v>
      </c>
      <c r="B83">
        <f>Classical!U79</f>
        <v>0</v>
      </c>
      <c r="C83">
        <f>Classical!S79</f>
        <v>0</v>
      </c>
      <c r="D83" s="46">
        <f>IF((Table71012[[#This Row],[Rank]]+Table71012[[#This Row],[Score]])&gt;0,1,0)</f>
        <v>0</v>
      </c>
      <c r="K83" s="28">
        <f t="shared" si="4"/>
        <v>0</v>
      </c>
      <c r="L83" s="30">
        <f t="shared" si="5"/>
        <v>0</v>
      </c>
    </row>
    <row r="84" spans="1:12">
      <c r="A84" t="str">
        <f>Classical!A80</f>
        <v>R-302</v>
      </c>
      <c r="B84">
        <f>Classical!U80</f>
        <v>0</v>
      </c>
      <c r="C84">
        <f>Classical!S80</f>
        <v>0</v>
      </c>
      <c r="D84" s="46">
        <f>IF((Table71012[[#This Row],[Rank]]+Table71012[[#This Row],[Score]])&gt;0,1,0)</f>
        <v>0</v>
      </c>
      <c r="K84" s="28">
        <f t="shared" si="4"/>
        <v>0</v>
      </c>
      <c r="L84" s="30">
        <f t="shared" si="5"/>
        <v>0</v>
      </c>
    </row>
    <row r="85" spans="1:12">
      <c r="A85" t="str">
        <f>Classical!A81</f>
        <v>R-303</v>
      </c>
      <c r="B85">
        <f>Classical!U81</f>
        <v>0</v>
      </c>
      <c r="C85">
        <f>Classical!S81</f>
        <v>0</v>
      </c>
      <c r="D85" s="46">
        <f>IF((Table71012[[#This Row],[Rank]]+Table71012[[#This Row],[Score]])&gt;0,1,0)</f>
        <v>0</v>
      </c>
      <c r="K85" s="28">
        <f t="shared" si="4"/>
        <v>0</v>
      </c>
      <c r="L85" s="30">
        <f t="shared" si="5"/>
        <v>0</v>
      </c>
    </row>
    <row r="86" spans="1:12">
      <c r="A86" t="str">
        <f>Classical!A82</f>
        <v>R-304</v>
      </c>
      <c r="B86">
        <f>Classical!U82</f>
        <v>0</v>
      </c>
      <c r="C86">
        <f>Classical!S82</f>
        <v>0</v>
      </c>
      <c r="D86" s="46">
        <f>IF((Table71012[[#This Row],[Rank]]+Table71012[[#This Row],[Score]])&gt;0,1,0)</f>
        <v>0</v>
      </c>
      <c r="K86" s="28">
        <f t="shared" si="4"/>
        <v>0</v>
      </c>
      <c r="L86" s="30">
        <f t="shared" si="5"/>
        <v>0</v>
      </c>
    </row>
    <row r="87" spans="1:12">
      <c r="A87" t="str">
        <f>Classical!A84</f>
        <v>S-301</v>
      </c>
      <c r="B87">
        <f>Classical!U84</f>
        <v>0</v>
      </c>
      <c r="C87">
        <f>Classical!S84</f>
        <v>0</v>
      </c>
      <c r="D87" s="46">
        <f>IF((Table71012[[#This Row],[Rank]]+Table71012[[#This Row],[Score]])&gt;0,1,0)</f>
        <v>0</v>
      </c>
      <c r="K87" s="28">
        <f t="shared" si="4"/>
        <v>0</v>
      </c>
      <c r="L87" s="30">
        <f t="shared" si="5"/>
        <v>0</v>
      </c>
    </row>
    <row r="88" spans="1:12">
      <c r="A88" t="str">
        <f>Classical!A85</f>
        <v>S-302</v>
      </c>
      <c r="B88">
        <f>Classical!U85</f>
        <v>0</v>
      </c>
      <c r="C88">
        <f>Classical!S85</f>
        <v>0</v>
      </c>
      <c r="D88" s="46">
        <f>IF((Table71012[[#This Row],[Rank]]+Table71012[[#This Row],[Score]])&gt;0,1,0)</f>
        <v>0</v>
      </c>
      <c r="K88" s="28">
        <f t="shared" si="4"/>
        <v>0</v>
      </c>
      <c r="L88" s="30">
        <f t="shared" si="5"/>
        <v>0</v>
      </c>
    </row>
    <row r="89" spans="1:12">
      <c r="A89" t="str">
        <f>Classical!A86</f>
        <v>S-303</v>
      </c>
      <c r="B89">
        <f>Classical!U86</f>
        <v>0</v>
      </c>
      <c r="C89">
        <f>Classical!S86</f>
        <v>0</v>
      </c>
      <c r="D89" s="46">
        <f>IF((Table71012[[#This Row],[Rank]]+Table71012[[#This Row],[Score]])&gt;0,1,0)</f>
        <v>0</v>
      </c>
      <c r="K89" s="28">
        <f t="shared" si="4"/>
        <v>0</v>
      </c>
      <c r="L89" s="30">
        <f t="shared" si="5"/>
        <v>0</v>
      </c>
    </row>
    <row r="90" spans="1:12">
      <c r="A90" t="str">
        <f>Classical!A87</f>
        <v>S-304</v>
      </c>
      <c r="B90">
        <f>Classical!U87</f>
        <v>0</v>
      </c>
      <c r="C90">
        <f>Classical!S87</f>
        <v>0</v>
      </c>
      <c r="D90" s="46">
        <f>IF((Table71012[[#This Row],[Rank]]+Table71012[[#This Row],[Score]])&gt;0,1,0)</f>
        <v>0</v>
      </c>
      <c r="K90" s="28">
        <f t="shared" si="4"/>
        <v>0</v>
      </c>
      <c r="L90" s="30">
        <f t="shared" si="5"/>
        <v>0</v>
      </c>
    </row>
    <row r="91" spans="1:12">
      <c r="A91" t="str">
        <f>Classical!A89</f>
        <v>T-301</v>
      </c>
      <c r="B91">
        <f>Classical!U89</f>
        <v>0</v>
      </c>
      <c r="C91">
        <f>Classical!S89</f>
        <v>0</v>
      </c>
      <c r="D91" s="46">
        <f>IF((Table71012[[#This Row],[Rank]]+Table71012[[#This Row],[Score]])&gt;0,1,0)</f>
        <v>0</v>
      </c>
      <c r="K91" s="28">
        <f t="shared" si="4"/>
        <v>0</v>
      </c>
      <c r="L91" s="30">
        <f t="shared" si="5"/>
        <v>0</v>
      </c>
    </row>
    <row r="92" spans="1:12">
      <c r="A92" t="str">
        <f>Classical!A90</f>
        <v>T-302</v>
      </c>
      <c r="B92">
        <f>Classical!U90</f>
        <v>0</v>
      </c>
      <c r="C92">
        <f>Classical!S90</f>
        <v>0</v>
      </c>
      <c r="D92" s="46">
        <f>IF((Table71012[[#This Row],[Rank]]+Table71012[[#This Row],[Score]])&gt;0,1,0)</f>
        <v>0</v>
      </c>
      <c r="K92" s="28">
        <f t="shared" si="4"/>
        <v>0</v>
      </c>
      <c r="L92" s="30">
        <f t="shared" si="5"/>
        <v>0</v>
      </c>
    </row>
    <row r="93" spans="1:12">
      <c r="A93" t="str">
        <f>Classical!A91</f>
        <v>T-303</v>
      </c>
      <c r="B93">
        <f>Classical!U91</f>
        <v>0</v>
      </c>
      <c r="C93">
        <f>Classical!S91</f>
        <v>0</v>
      </c>
      <c r="D93" s="46">
        <f>IF((Table71012[[#This Row],[Rank]]+Table71012[[#This Row],[Score]])&gt;0,1,0)</f>
        <v>0</v>
      </c>
      <c r="K93" s="28">
        <f t="shared" si="4"/>
        <v>0</v>
      </c>
      <c r="L93" s="30">
        <f t="shared" si="5"/>
        <v>0</v>
      </c>
    </row>
    <row r="94" spans="1:12">
      <c r="A94" t="str">
        <f>Classical!A92</f>
        <v>T-304</v>
      </c>
      <c r="B94">
        <f>Classical!U92</f>
        <v>0</v>
      </c>
      <c r="C94">
        <f>Classical!S92</f>
        <v>0</v>
      </c>
      <c r="D94" s="46">
        <f>IF((Table71012[[#This Row],[Rank]]+Table71012[[#This Row],[Score]])&gt;0,1,0)</f>
        <v>0</v>
      </c>
      <c r="K94" s="28">
        <f t="shared" si="4"/>
        <v>0</v>
      </c>
      <c r="L94" s="30">
        <f t="shared" si="5"/>
        <v>0</v>
      </c>
    </row>
    <row r="95" spans="1:12">
      <c r="A95" t="str">
        <f>Classical!A94</f>
        <v>U-301</v>
      </c>
      <c r="B95">
        <f>Classical!U94</f>
        <v>0</v>
      </c>
      <c r="C95">
        <f>Classical!S94</f>
        <v>0</v>
      </c>
      <c r="D95" s="46">
        <f>IF((Table71012[[#This Row],[Rank]]+Table71012[[#This Row],[Score]])&gt;0,1,0)</f>
        <v>0</v>
      </c>
      <c r="K95" s="28">
        <f t="shared" si="4"/>
        <v>0</v>
      </c>
      <c r="L95" s="30">
        <f t="shared" si="5"/>
        <v>0</v>
      </c>
    </row>
    <row r="96" spans="1:12">
      <c r="A96" t="str">
        <f>Classical!A95</f>
        <v>U-302</v>
      </c>
      <c r="B96">
        <f>Classical!U95</f>
        <v>0</v>
      </c>
      <c r="C96">
        <f>Classical!S95</f>
        <v>0</v>
      </c>
      <c r="D96" s="46">
        <f>IF((Table71012[[#This Row],[Rank]]+Table71012[[#This Row],[Score]])&gt;0,1,0)</f>
        <v>0</v>
      </c>
      <c r="K96" s="28">
        <f t="shared" si="4"/>
        <v>0</v>
      </c>
      <c r="L96" s="30">
        <f t="shared" si="5"/>
        <v>0</v>
      </c>
    </row>
    <row r="97" spans="1:12">
      <c r="A97" t="str">
        <f>Classical!A96</f>
        <v>U-303</v>
      </c>
      <c r="B97">
        <f>Classical!U96</f>
        <v>0</v>
      </c>
      <c r="C97">
        <f>Classical!S96</f>
        <v>0</v>
      </c>
      <c r="D97" s="46">
        <f>IF((Table71012[[#This Row],[Rank]]+Table71012[[#This Row],[Score]])&gt;0,1,0)</f>
        <v>0</v>
      </c>
      <c r="K97" s="28">
        <f t="shared" si="4"/>
        <v>0</v>
      </c>
      <c r="L97" s="30">
        <f t="shared" si="5"/>
        <v>0</v>
      </c>
    </row>
    <row r="98" spans="1:12">
      <c r="A98" t="str">
        <f>Classical!A97</f>
        <v>U-304</v>
      </c>
      <c r="B98">
        <f>Classical!U97</f>
        <v>0</v>
      </c>
      <c r="C98">
        <f>Classical!S97</f>
        <v>0</v>
      </c>
      <c r="D98" s="46">
        <f>IF((Table71012[[#This Row],[Rank]]+Table71012[[#This Row],[Score]])&gt;0,1,0)</f>
        <v>0</v>
      </c>
      <c r="K98" s="28">
        <f t="shared" si="4"/>
        <v>0</v>
      </c>
      <c r="L98" s="30">
        <f t="shared" si="5"/>
        <v>0</v>
      </c>
    </row>
    <row r="99" spans="1:12">
      <c r="A99" t="str">
        <f>Classical!A99</f>
        <v>V-301</v>
      </c>
      <c r="B99">
        <f>Classical!U99</f>
        <v>0</v>
      </c>
      <c r="C99">
        <f>Classical!S99</f>
        <v>0</v>
      </c>
      <c r="D99" s="46">
        <f>IF((Table71012[[#This Row],[Rank]]+Table71012[[#This Row],[Score]])&gt;0,1,0)</f>
        <v>0</v>
      </c>
      <c r="K99" s="28">
        <f t="shared" ref="K99:K122" si="6">SUM(E99,G99,I99)</f>
        <v>0</v>
      </c>
      <c r="L99" s="30">
        <f t="shared" ref="L99:L122" si="7">SUM(F99,H99,J99)</f>
        <v>0</v>
      </c>
    </row>
    <row r="100" spans="1:12">
      <c r="A100" t="str">
        <f>Classical!A100</f>
        <v>V-302</v>
      </c>
      <c r="B100">
        <f>Classical!U100</f>
        <v>0</v>
      </c>
      <c r="C100">
        <f>Classical!S100</f>
        <v>0</v>
      </c>
      <c r="D100" s="46">
        <f>IF((Table71012[[#This Row],[Rank]]+Table71012[[#This Row],[Score]])&gt;0,1,0)</f>
        <v>0</v>
      </c>
      <c r="K100" s="28">
        <f t="shared" si="6"/>
        <v>0</v>
      </c>
      <c r="L100" s="30">
        <f t="shared" si="7"/>
        <v>0</v>
      </c>
    </row>
    <row r="101" spans="1:12">
      <c r="A101" t="str">
        <f>Classical!A101</f>
        <v>V-303</v>
      </c>
      <c r="B101">
        <f>Classical!U101</f>
        <v>0</v>
      </c>
      <c r="C101">
        <f>Classical!S101</f>
        <v>0</v>
      </c>
      <c r="D101" s="46">
        <f>IF((Table71012[[#This Row],[Rank]]+Table71012[[#This Row],[Score]])&gt;0,1,0)</f>
        <v>0</v>
      </c>
      <c r="K101" s="28">
        <f t="shared" si="6"/>
        <v>0</v>
      </c>
      <c r="L101" s="30">
        <f t="shared" si="7"/>
        <v>0</v>
      </c>
    </row>
    <row r="102" spans="1:12">
      <c r="A102" t="str">
        <f>Classical!A102</f>
        <v>V-304</v>
      </c>
      <c r="B102">
        <f>Classical!U102</f>
        <v>0</v>
      </c>
      <c r="C102">
        <f>Classical!S102</f>
        <v>0</v>
      </c>
      <c r="D102" s="46">
        <f>IF((Table71012[[#This Row],[Rank]]+Table71012[[#This Row],[Score]])&gt;0,1,0)</f>
        <v>0</v>
      </c>
      <c r="K102" s="28">
        <f t="shared" si="6"/>
        <v>0</v>
      </c>
      <c r="L102" s="30">
        <f t="shared" si="7"/>
        <v>0</v>
      </c>
    </row>
    <row r="103" spans="1:12">
      <c r="A103" t="str">
        <f>Classical!A104</f>
        <v>W-301</v>
      </c>
      <c r="B103">
        <f>Classical!U104</f>
        <v>0</v>
      </c>
      <c r="C103">
        <f>Classical!S104</f>
        <v>0</v>
      </c>
      <c r="D103" s="46">
        <f>IF((Table71012[[#This Row],[Rank]]+Table71012[[#This Row],[Score]])&gt;0,1,0)</f>
        <v>0</v>
      </c>
      <c r="K103" s="28">
        <f t="shared" si="6"/>
        <v>0</v>
      </c>
      <c r="L103" s="30">
        <f t="shared" si="7"/>
        <v>0</v>
      </c>
    </row>
    <row r="104" spans="1:12">
      <c r="A104" t="str">
        <f>Classical!A105</f>
        <v>W-302</v>
      </c>
      <c r="B104">
        <f>Classical!U105</f>
        <v>0</v>
      </c>
      <c r="C104">
        <f>Classical!S105</f>
        <v>0</v>
      </c>
      <c r="D104" s="46">
        <f>IF((Table71012[[#This Row],[Rank]]+Table71012[[#This Row],[Score]])&gt;0,1,0)</f>
        <v>0</v>
      </c>
      <c r="K104" s="28">
        <f t="shared" si="6"/>
        <v>0</v>
      </c>
      <c r="L104" s="30">
        <f t="shared" si="7"/>
        <v>0</v>
      </c>
    </row>
    <row r="105" spans="1:12">
      <c r="A105" t="str">
        <f>Classical!A106</f>
        <v>W-303</v>
      </c>
      <c r="B105">
        <f>Classical!U106</f>
        <v>0</v>
      </c>
      <c r="C105">
        <f>Classical!S106</f>
        <v>0</v>
      </c>
      <c r="D105" s="46">
        <f>IF((Table71012[[#This Row],[Rank]]+Table71012[[#This Row],[Score]])&gt;0,1,0)</f>
        <v>0</v>
      </c>
      <c r="K105" s="28">
        <f t="shared" si="6"/>
        <v>0</v>
      </c>
      <c r="L105" s="30">
        <f t="shared" si="7"/>
        <v>0</v>
      </c>
    </row>
    <row r="106" spans="1:12">
      <c r="A106" t="str">
        <f>Classical!A107</f>
        <v>W-304</v>
      </c>
      <c r="B106">
        <f>Classical!U107</f>
        <v>0</v>
      </c>
      <c r="C106">
        <f>Classical!S107</f>
        <v>0</v>
      </c>
      <c r="D106" s="46">
        <f>IF((Table71012[[#This Row],[Rank]]+Table71012[[#This Row],[Score]])&gt;0,1,0)</f>
        <v>0</v>
      </c>
      <c r="K106" s="28">
        <f t="shared" si="6"/>
        <v>0</v>
      </c>
      <c r="L106" s="30">
        <f t="shared" si="7"/>
        <v>0</v>
      </c>
    </row>
    <row r="107" spans="1:12">
      <c r="A107" t="str">
        <f>Classical!A109</f>
        <v>X-301</v>
      </c>
      <c r="B107">
        <f>Classical!U109</f>
        <v>0</v>
      </c>
      <c r="C107">
        <f>Classical!S109</f>
        <v>0</v>
      </c>
      <c r="D107" s="46">
        <f>IF((Table71012[[#This Row],[Rank]]+Table71012[[#This Row],[Score]])&gt;0,1,0)</f>
        <v>0</v>
      </c>
      <c r="K107" s="28">
        <f t="shared" si="6"/>
        <v>0</v>
      </c>
      <c r="L107" s="30">
        <f t="shared" si="7"/>
        <v>0</v>
      </c>
    </row>
    <row r="108" spans="1:12">
      <c r="A108" t="str">
        <f>Classical!A110</f>
        <v>X-302</v>
      </c>
      <c r="B108">
        <f>Classical!U110</f>
        <v>0</v>
      </c>
      <c r="C108">
        <f>Classical!S110</f>
        <v>0</v>
      </c>
      <c r="D108" s="46">
        <f>IF((Table71012[[#This Row],[Rank]]+Table71012[[#This Row],[Score]])&gt;0,1,0)</f>
        <v>0</v>
      </c>
      <c r="K108" s="28">
        <f t="shared" si="6"/>
        <v>0</v>
      </c>
      <c r="L108" s="30">
        <f t="shared" si="7"/>
        <v>0</v>
      </c>
    </row>
    <row r="109" spans="1:12">
      <c r="A109" t="str">
        <f>Classical!A111</f>
        <v>X-303</v>
      </c>
      <c r="B109">
        <f>Classical!U111</f>
        <v>0</v>
      </c>
      <c r="C109">
        <f>Classical!S111</f>
        <v>0</v>
      </c>
      <c r="D109" s="46">
        <f>IF((Table71012[[#This Row],[Rank]]+Table71012[[#This Row],[Score]])&gt;0,1,0)</f>
        <v>0</v>
      </c>
      <c r="K109" s="28">
        <f t="shared" si="6"/>
        <v>0</v>
      </c>
      <c r="L109" s="30">
        <f t="shared" si="7"/>
        <v>0</v>
      </c>
    </row>
    <row r="110" spans="1:12">
      <c r="A110" t="str">
        <f>Classical!A112</f>
        <v>X-304</v>
      </c>
      <c r="B110">
        <f>Classical!U112</f>
        <v>0</v>
      </c>
      <c r="C110">
        <f>Classical!S112</f>
        <v>0</v>
      </c>
      <c r="D110" s="46">
        <f>IF((Table71012[[#This Row],[Rank]]+Table71012[[#This Row],[Score]])&gt;0,1,0)</f>
        <v>0</v>
      </c>
      <c r="K110" s="28">
        <f t="shared" si="6"/>
        <v>0</v>
      </c>
      <c r="L110" s="30">
        <f t="shared" si="7"/>
        <v>0</v>
      </c>
    </row>
    <row r="111" spans="1:12">
      <c r="A111" t="str">
        <f>Classical!A114</f>
        <v>Y-301</v>
      </c>
      <c r="B111">
        <f>Classical!U114</f>
        <v>0</v>
      </c>
      <c r="C111">
        <f>Classical!S114</f>
        <v>0</v>
      </c>
      <c r="D111" s="46">
        <f>IF((Table71012[[#This Row],[Rank]]+Table71012[[#This Row],[Score]])&gt;0,1,0)</f>
        <v>0</v>
      </c>
      <c r="K111" s="28">
        <f t="shared" si="6"/>
        <v>0</v>
      </c>
      <c r="L111" s="30">
        <f t="shared" si="7"/>
        <v>0</v>
      </c>
    </row>
    <row r="112" spans="1:12">
      <c r="A112" t="str">
        <f>Classical!A115</f>
        <v>Y-302</v>
      </c>
      <c r="B112">
        <f>Classical!U115</f>
        <v>0</v>
      </c>
      <c r="C112">
        <f>Classical!S115</f>
        <v>0</v>
      </c>
      <c r="D112" s="46">
        <f>IF((Table71012[[#This Row],[Rank]]+Table71012[[#This Row],[Score]])&gt;0,1,0)</f>
        <v>0</v>
      </c>
      <c r="K112" s="28">
        <f t="shared" si="6"/>
        <v>0</v>
      </c>
      <c r="L112" s="30">
        <f t="shared" si="7"/>
        <v>0</v>
      </c>
    </row>
    <row r="113" spans="1:12">
      <c r="A113" t="str">
        <f>Classical!A116</f>
        <v>Y-303</v>
      </c>
      <c r="B113">
        <f>Classical!U116</f>
        <v>0</v>
      </c>
      <c r="C113">
        <f>Classical!S116</f>
        <v>0</v>
      </c>
      <c r="D113" s="46">
        <f>IF((Table71012[[#This Row],[Rank]]+Table71012[[#This Row],[Score]])&gt;0,1,0)</f>
        <v>0</v>
      </c>
      <c r="K113" s="28">
        <f t="shared" si="6"/>
        <v>0</v>
      </c>
      <c r="L113" s="30">
        <f t="shared" si="7"/>
        <v>0</v>
      </c>
    </row>
    <row r="114" spans="1:12">
      <c r="A114" t="str">
        <f>Classical!A117</f>
        <v>Y-304</v>
      </c>
      <c r="B114">
        <f>Classical!U117</f>
        <v>0</v>
      </c>
      <c r="C114">
        <f>Classical!S117</f>
        <v>0</v>
      </c>
      <c r="D114" s="46">
        <f>IF((Table71012[[#This Row],[Rank]]+Table71012[[#This Row],[Score]])&gt;0,1,0)</f>
        <v>0</v>
      </c>
      <c r="K114" s="28">
        <f t="shared" si="6"/>
        <v>0</v>
      </c>
      <c r="L114" s="30">
        <f t="shared" si="7"/>
        <v>0</v>
      </c>
    </row>
    <row r="115" spans="1:12">
      <c r="A115" t="str">
        <f>Classical!A119</f>
        <v>Z-301</v>
      </c>
      <c r="B115">
        <f>Classical!U119</f>
        <v>0</v>
      </c>
      <c r="C115">
        <f>Classical!S119</f>
        <v>0</v>
      </c>
      <c r="D115" s="46">
        <f>IF((Table71012[[#This Row],[Rank]]+Table71012[[#This Row],[Score]])&gt;0,1,0)</f>
        <v>0</v>
      </c>
      <c r="K115" s="28">
        <f t="shared" si="6"/>
        <v>0</v>
      </c>
      <c r="L115" s="30">
        <f t="shared" si="7"/>
        <v>0</v>
      </c>
    </row>
    <row r="116" spans="1:12">
      <c r="A116" t="str">
        <f>Classical!A120</f>
        <v>Z-302</v>
      </c>
      <c r="B116">
        <f>Classical!U120</f>
        <v>0</v>
      </c>
      <c r="C116">
        <f>Classical!S120</f>
        <v>0</v>
      </c>
      <c r="D116" s="46">
        <f>IF((Table71012[[#This Row],[Rank]]+Table71012[[#This Row],[Score]])&gt;0,1,0)</f>
        <v>0</v>
      </c>
      <c r="K116" s="28">
        <f t="shared" si="6"/>
        <v>0</v>
      </c>
      <c r="L116" s="30">
        <f t="shared" si="7"/>
        <v>0</v>
      </c>
    </row>
    <row r="117" spans="1:12">
      <c r="A117" t="str">
        <f>Classical!A121</f>
        <v>Z-303</v>
      </c>
      <c r="B117">
        <f>Classical!U121</f>
        <v>0</v>
      </c>
      <c r="C117">
        <f>Classical!S121</f>
        <v>0</v>
      </c>
      <c r="D117" s="46">
        <f>IF((Table71012[[#This Row],[Rank]]+Table71012[[#This Row],[Score]])&gt;0,1,0)</f>
        <v>0</v>
      </c>
      <c r="K117" s="28">
        <f t="shared" si="6"/>
        <v>0</v>
      </c>
      <c r="L117" s="30">
        <f t="shared" si="7"/>
        <v>0</v>
      </c>
    </row>
    <row r="118" spans="1:12">
      <c r="A118" t="str">
        <f>Classical!A122</f>
        <v>Z-304</v>
      </c>
      <c r="B118">
        <f>Classical!U122</f>
        <v>0</v>
      </c>
      <c r="C118">
        <f>Classical!S122</f>
        <v>0</v>
      </c>
      <c r="D118" s="46">
        <f>IF((Table71012[[#This Row],[Rank]]+Table71012[[#This Row],[Score]])&gt;0,1,0)</f>
        <v>0</v>
      </c>
      <c r="K118" s="28">
        <f t="shared" si="6"/>
        <v>0</v>
      </c>
      <c r="L118" s="30">
        <f t="shared" si="7"/>
        <v>0</v>
      </c>
    </row>
    <row r="119" spans="1:12">
      <c r="A119" t="str">
        <f>Classical!A149</f>
        <v>FF-301</v>
      </c>
      <c r="B119">
        <f>Classical!U149</f>
        <v>0</v>
      </c>
      <c r="C119">
        <f>Classical!S149</f>
        <v>0</v>
      </c>
      <c r="D119" s="46">
        <f>IF((Table71012[[#This Row],[Rank]]+Table71012[[#This Row],[Score]])&gt;0,1,0)</f>
        <v>0</v>
      </c>
      <c r="K119" s="28">
        <f t="shared" si="6"/>
        <v>0</v>
      </c>
      <c r="L119" s="30">
        <f t="shared" si="7"/>
        <v>0</v>
      </c>
    </row>
    <row r="120" spans="1:12">
      <c r="A120" t="str">
        <f>Classical!A150</f>
        <v>FF-302</v>
      </c>
      <c r="B120">
        <f>Classical!U150</f>
        <v>0</v>
      </c>
      <c r="C120">
        <f>Classical!S150</f>
        <v>0</v>
      </c>
      <c r="D120" s="46">
        <f>IF((Table71012[[#This Row],[Rank]]+Table71012[[#This Row],[Score]])&gt;0,1,0)</f>
        <v>0</v>
      </c>
      <c r="K120" s="28">
        <f t="shared" si="6"/>
        <v>0</v>
      </c>
      <c r="L120" s="30">
        <f t="shared" si="7"/>
        <v>0</v>
      </c>
    </row>
    <row r="121" spans="1:12">
      <c r="A121" t="str">
        <f>Classical!A151</f>
        <v>FF-303</v>
      </c>
      <c r="B121">
        <f>Classical!U151</f>
        <v>0</v>
      </c>
      <c r="C121">
        <f>Classical!S151</f>
        <v>0</v>
      </c>
      <c r="D121" s="46">
        <f>IF((Table71012[[#This Row],[Rank]]+Table71012[[#This Row],[Score]])&gt;0,1,0)</f>
        <v>0</v>
      </c>
      <c r="K121" s="28">
        <f t="shared" si="6"/>
        <v>0</v>
      </c>
      <c r="L121" s="30">
        <f t="shared" si="7"/>
        <v>0</v>
      </c>
    </row>
    <row r="122" spans="1:12">
      <c r="A122" t="str">
        <f>Classical!A152</f>
        <v>FF-304</v>
      </c>
      <c r="B122">
        <f>Classical!U152</f>
        <v>0</v>
      </c>
      <c r="C122">
        <f>Classical!S152</f>
        <v>0</v>
      </c>
      <c r="D122" s="46">
        <f>IF((Table71012[[#This Row],[Rank]]+Table71012[[#This Row],[Score]])&gt;0,1,0)</f>
        <v>0</v>
      </c>
      <c r="K122" s="28">
        <f t="shared" si="6"/>
        <v>0</v>
      </c>
      <c r="L122" s="30">
        <f t="shared" si="7"/>
        <v>0</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0]!filter_by_Rank_then_Score">
                <anchor moveWithCells="1" sizeWithCells="1">
                  <from>
                    <xdr:col>13</xdr:col>
                    <xdr:colOff>409575</xdr:colOff>
                    <xdr:row>1</xdr:row>
                    <xdr:rowOff>152400</xdr:rowOff>
                  </from>
                  <to>
                    <xdr:col>16</xdr:col>
                    <xdr:colOff>409575</xdr:colOff>
                    <xdr:row>4</xdr:row>
                    <xdr:rowOff>114300</xdr:rowOff>
                  </to>
                </anchor>
              </controlPr>
            </control>
          </mc:Choice>
        </mc:AlternateContent>
      </controls>
    </mc:Choice>
  </mc:AlternateContent>
  <tableParts count="1">
    <tablePart r:id="rId4"/>
  </tablePart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4" tint="0.39997558519241921"/>
  </sheetPr>
  <dimension ref="A1:L122"/>
  <sheetViews>
    <sheetView workbookViewId="0">
      <selection activeCell="K3" sqref="K3"/>
    </sheetView>
  </sheetViews>
  <sheetFormatPr defaultColWidth="10.85546875" defaultRowHeight="15"/>
  <cols>
    <col min="1" max="1" width="14.28515625" bestFit="1" customWidth="1"/>
    <col min="2"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1" t="s">
        <v>841</v>
      </c>
      <c r="B1">
        <v>0</v>
      </c>
      <c r="E1" s="27" t="s">
        <v>215</v>
      </c>
    </row>
    <row r="2" spans="1:12">
      <c r="A2" t="s">
        <v>211</v>
      </c>
      <c r="B2" t="s">
        <v>209</v>
      </c>
      <c r="C2" t="s">
        <v>824</v>
      </c>
      <c r="D2" s="32" t="s">
        <v>845</v>
      </c>
      <c r="E2" s="32" t="s">
        <v>828</v>
      </c>
      <c r="F2" s="32" t="s">
        <v>214</v>
      </c>
      <c r="G2" s="32" t="s">
        <v>825</v>
      </c>
      <c r="H2" s="32" t="s">
        <v>829</v>
      </c>
      <c r="I2" s="32" t="s">
        <v>826</v>
      </c>
      <c r="J2" s="32" t="s">
        <v>830</v>
      </c>
      <c r="K2" s="33" t="s">
        <v>827</v>
      </c>
      <c r="L2" s="34" t="s">
        <v>213</v>
      </c>
    </row>
    <row r="3" spans="1:12">
      <c r="A3" t="str">
        <f>Contemporary!A11</f>
        <v>B-403</v>
      </c>
      <c r="B3">
        <f>Contemporary!U11</f>
        <v>3</v>
      </c>
      <c r="C3">
        <f>Contemporary!S11</f>
        <v>74</v>
      </c>
      <c r="D3" s="46">
        <f>IF((Table7101213[[#This Row],[Rank]]+Table7101213[[#This Row],[Score]])&gt;0,1,0)</f>
        <v>1</v>
      </c>
      <c r="E3" s="27">
        <v>3</v>
      </c>
      <c r="F3" s="27">
        <v>23</v>
      </c>
      <c r="G3" s="27">
        <v>4</v>
      </c>
      <c r="H3" s="27">
        <v>17</v>
      </c>
      <c r="I3" s="27">
        <v>1</v>
      </c>
      <c r="J3" s="27">
        <v>23</v>
      </c>
      <c r="K3" s="28">
        <f t="shared" ref="K3:K34" si="0">SUM(E3,G3,I3)</f>
        <v>8</v>
      </c>
      <c r="L3" s="30">
        <f t="shared" ref="L3:L34" si="1">SUM(F3,H3,J3)</f>
        <v>63</v>
      </c>
    </row>
    <row r="4" spans="1:12">
      <c r="A4" t="str">
        <f>Contemporary!A45</f>
        <v>J-402</v>
      </c>
      <c r="B4">
        <f>Contemporary!U45</f>
        <v>4</v>
      </c>
      <c r="C4">
        <f>Contemporary!S45</f>
        <v>66</v>
      </c>
      <c r="D4" s="46">
        <f>IF((Table7101213[[#This Row],[Rank]]+Table7101213[[#This Row],[Score]])&gt;0,1,0)</f>
        <v>1</v>
      </c>
      <c r="E4" s="27">
        <v>2</v>
      </c>
      <c r="F4" s="27">
        <v>24</v>
      </c>
      <c r="G4" s="27">
        <v>3</v>
      </c>
      <c r="H4" s="27">
        <v>20</v>
      </c>
      <c r="I4" s="27">
        <v>4</v>
      </c>
      <c r="J4" s="27">
        <v>22</v>
      </c>
      <c r="K4" s="28">
        <f t="shared" si="0"/>
        <v>9</v>
      </c>
      <c r="L4" s="30">
        <f t="shared" si="1"/>
        <v>66</v>
      </c>
    </row>
    <row r="5" spans="1:12">
      <c r="A5" t="str">
        <f>Contemporary!A4</f>
        <v>A-401</v>
      </c>
      <c r="B5">
        <f>Contemporary!U4</f>
        <v>6</v>
      </c>
      <c r="C5">
        <f>Contemporary!S4</f>
        <v>69</v>
      </c>
      <c r="D5" s="46">
        <f>IF((Table7101213[[#This Row],[Rank]]+Table7101213[[#This Row],[Score]])&gt;0,1,0)</f>
        <v>1</v>
      </c>
      <c r="E5" s="27">
        <v>4</v>
      </c>
      <c r="F5" s="27">
        <v>23</v>
      </c>
      <c r="G5" s="27">
        <v>1</v>
      </c>
      <c r="H5" s="27">
        <v>21</v>
      </c>
      <c r="I5" s="27">
        <v>2</v>
      </c>
      <c r="J5" s="27">
        <v>23</v>
      </c>
      <c r="K5" s="28">
        <f t="shared" si="0"/>
        <v>7</v>
      </c>
      <c r="L5" s="30">
        <f t="shared" si="1"/>
        <v>67</v>
      </c>
    </row>
    <row r="6" spans="1:12">
      <c r="A6" t="str">
        <f>Contemporary!A5</f>
        <v>A-402</v>
      </c>
      <c r="B6">
        <f>Contemporary!U5</f>
        <v>6</v>
      </c>
      <c r="C6">
        <f>Contemporary!S5</f>
        <v>66</v>
      </c>
      <c r="D6" s="46">
        <f>IF((Table7101213[[#This Row],[Rank]]+Table7101213[[#This Row],[Score]])&gt;0,1,0)</f>
        <v>1</v>
      </c>
      <c r="E6" s="27">
        <v>5</v>
      </c>
      <c r="F6" s="27">
        <v>22</v>
      </c>
      <c r="G6" s="27">
        <v>5</v>
      </c>
      <c r="H6" s="27">
        <v>17</v>
      </c>
      <c r="I6" s="27">
        <v>3</v>
      </c>
      <c r="J6" s="27">
        <v>22</v>
      </c>
      <c r="K6" s="28">
        <f t="shared" si="0"/>
        <v>13</v>
      </c>
      <c r="L6" s="30">
        <f t="shared" si="1"/>
        <v>61</v>
      </c>
    </row>
    <row r="7" spans="1:12">
      <c r="A7" t="str">
        <f>Contemporary!A34</f>
        <v>G-401</v>
      </c>
      <c r="B7">
        <f>Contemporary!U34</f>
        <v>6</v>
      </c>
      <c r="C7">
        <f>Contemporary!S34</f>
        <v>66</v>
      </c>
      <c r="D7" s="46">
        <f>IF((Table7101213[[#This Row],[Rank]]+Table7101213[[#This Row],[Score]])&gt;0,1,0)</f>
        <v>1</v>
      </c>
      <c r="E7" s="27">
        <v>1</v>
      </c>
      <c r="F7" s="27">
        <v>24</v>
      </c>
      <c r="G7" s="27">
        <v>2</v>
      </c>
      <c r="H7" s="27">
        <v>21</v>
      </c>
      <c r="I7" s="27">
        <v>5</v>
      </c>
      <c r="J7" s="27">
        <v>21</v>
      </c>
      <c r="K7" s="28">
        <f t="shared" si="0"/>
        <v>8</v>
      </c>
      <c r="L7" s="30">
        <f t="shared" si="1"/>
        <v>66</v>
      </c>
    </row>
    <row r="8" spans="1:12">
      <c r="A8" t="str">
        <f>Contemporary!A39</f>
        <v>H-401</v>
      </c>
      <c r="B8">
        <f>Contemporary!U39</f>
        <v>7</v>
      </c>
      <c r="C8">
        <f>Contemporary!S39</f>
        <v>67</v>
      </c>
      <c r="D8" s="46">
        <f>IF((Table7101213[[#This Row],[Rank]]+Table7101213[[#This Row],[Score]])&gt;0,1,0)</f>
        <v>1</v>
      </c>
      <c r="K8" s="28">
        <f t="shared" si="0"/>
        <v>0</v>
      </c>
      <c r="L8" s="30">
        <f t="shared" si="1"/>
        <v>0</v>
      </c>
    </row>
    <row r="9" spans="1:12">
      <c r="A9" t="str">
        <f>Contemporary!A9</f>
        <v>B-401</v>
      </c>
      <c r="B9">
        <f>Contemporary!U9</f>
        <v>7</v>
      </c>
      <c r="C9">
        <f>Contemporary!S9</f>
        <v>63</v>
      </c>
      <c r="D9" s="46">
        <f>IF((Table7101213[[#This Row],[Rank]]+Table7101213[[#This Row],[Score]])&gt;0,1,0)</f>
        <v>1</v>
      </c>
      <c r="K9" s="28">
        <f t="shared" si="0"/>
        <v>0</v>
      </c>
      <c r="L9" s="30">
        <f t="shared" si="1"/>
        <v>0</v>
      </c>
    </row>
    <row r="10" spans="1:12">
      <c r="A10" t="str">
        <f>Contemporary!A6</f>
        <v>A-403</v>
      </c>
      <c r="B10">
        <f>Contemporary!U6</f>
        <v>7</v>
      </c>
      <c r="C10">
        <f>Contemporary!S6</f>
        <v>59</v>
      </c>
      <c r="D10" s="46">
        <f>IF((Table7101213[[#This Row],[Rank]]+Table7101213[[#This Row],[Score]])&gt;0,1,0)</f>
        <v>1</v>
      </c>
      <c r="K10" s="28">
        <f t="shared" si="0"/>
        <v>0</v>
      </c>
      <c r="L10" s="30">
        <f t="shared" si="1"/>
        <v>0</v>
      </c>
    </row>
    <row r="11" spans="1:12">
      <c r="A11" t="str">
        <f>Contemporary!A7</f>
        <v>A-404</v>
      </c>
      <c r="B11">
        <f>Contemporary!U7</f>
        <v>9</v>
      </c>
      <c r="C11">
        <f>Contemporary!S7</f>
        <v>66</v>
      </c>
      <c r="D11" s="46">
        <f>IF((Table7101213[[#This Row],[Rank]]+Table7101213[[#This Row],[Score]])&gt;0,1,0)</f>
        <v>1</v>
      </c>
      <c r="K11" s="28">
        <f t="shared" si="0"/>
        <v>0</v>
      </c>
      <c r="L11" s="30">
        <f t="shared" si="1"/>
        <v>0</v>
      </c>
    </row>
    <row r="12" spans="1:12">
      <c r="A12" t="str">
        <f>Contemporary!A14</f>
        <v>C-401</v>
      </c>
      <c r="B12">
        <f>Contemporary!U14</f>
        <v>11</v>
      </c>
      <c r="C12">
        <f>Contemporary!S14</f>
        <v>57</v>
      </c>
      <c r="D12" s="46">
        <f>IF((Table7101213[[#This Row],[Rank]]+Table7101213[[#This Row],[Score]])&gt;0,1,0)</f>
        <v>1</v>
      </c>
      <c r="K12" s="28">
        <f t="shared" si="0"/>
        <v>0</v>
      </c>
      <c r="L12" s="30">
        <f t="shared" si="1"/>
        <v>0</v>
      </c>
    </row>
    <row r="13" spans="1:12">
      <c r="A13" t="str">
        <f>Contemporary!A44</f>
        <v>J-401</v>
      </c>
      <c r="B13">
        <f>Contemporary!U44</f>
        <v>12</v>
      </c>
      <c r="C13">
        <f>Contemporary!S44</f>
        <v>68</v>
      </c>
      <c r="D13" s="46">
        <f>IF((Table7101213[[#This Row],[Rank]]+Table7101213[[#This Row],[Score]])&gt;0,1,0)</f>
        <v>1</v>
      </c>
      <c r="K13" s="28">
        <f t="shared" si="0"/>
        <v>0</v>
      </c>
      <c r="L13" s="30">
        <f t="shared" si="1"/>
        <v>0</v>
      </c>
    </row>
    <row r="14" spans="1:12">
      <c r="A14" t="str">
        <f>Contemporary!A29</f>
        <v>F-401</v>
      </c>
      <c r="B14">
        <f>Contemporary!U29</f>
        <v>12</v>
      </c>
      <c r="C14">
        <f>Contemporary!S29</f>
        <v>50</v>
      </c>
      <c r="D14" s="46">
        <f>IF((Table7101213[[#This Row],[Rank]]+Table7101213[[#This Row],[Score]])&gt;0,1,0)</f>
        <v>1</v>
      </c>
      <c r="K14" s="28">
        <f t="shared" si="0"/>
        <v>0</v>
      </c>
      <c r="L14" s="30">
        <f t="shared" si="1"/>
        <v>0</v>
      </c>
    </row>
    <row r="15" spans="1:12">
      <c r="A15" t="str">
        <f>Contemporary!A10</f>
        <v>B-402</v>
      </c>
      <c r="B15">
        <f>Contemporary!U10</f>
        <v>12</v>
      </c>
      <c r="C15">
        <f>Contemporary!S10</f>
        <v>47</v>
      </c>
      <c r="D15" s="46">
        <f>IF((Table7101213[[#This Row],[Rank]]+Table7101213[[#This Row],[Score]])&gt;0,1,0)</f>
        <v>1</v>
      </c>
      <c r="K15" s="28">
        <f t="shared" si="0"/>
        <v>0</v>
      </c>
      <c r="L15" s="30">
        <f t="shared" si="1"/>
        <v>0</v>
      </c>
    </row>
    <row r="16" spans="1:12">
      <c r="A16" t="str">
        <f>Contemporary!A19</f>
        <v>D-401</v>
      </c>
      <c r="B16">
        <f>Contemporary!U19</f>
        <v>0</v>
      </c>
      <c r="C16">
        <f>Contemporary!S19</f>
        <v>0</v>
      </c>
      <c r="D16" s="46">
        <f>IF((Table7101213[[#This Row],[Rank]]+Table7101213[[#This Row],[Score]])&gt;0,1,0)</f>
        <v>0</v>
      </c>
      <c r="K16" s="28">
        <f t="shared" si="0"/>
        <v>0</v>
      </c>
      <c r="L16" s="30">
        <f t="shared" si="1"/>
        <v>0</v>
      </c>
    </row>
    <row r="17" spans="1:12">
      <c r="A17" t="str">
        <f>Contemporary!A124</f>
        <v>AA-401</v>
      </c>
      <c r="B17">
        <f>Contemporary!U124</f>
        <v>0</v>
      </c>
      <c r="C17">
        <f>Contemporary!S124</f>
        <v>0</v>
      </c>
      <c r="D17" s="46">
        <f>IF((Table7101213[[#This Row],[Rank]]+Table7101213[[#This Row],[Score]])&gt;0,1,0)</f>
        <v>0</v>
      </c>
      <c r="K17" s="28">
        <f t="shared" si="0"/>
        <v>0</v>
      </c>
      <c r="L17" s="30">
        <f t="shared" si="1"/>
        <v>0</v>
      </c>
    </row>
    <row r="18" spans="1:12">
      <c r="A18" t="str">
        <f>Contemporary!A125</f>
        <v>AA-402</v>
      </c>
      <c r="B18">
        <f>Contemporary!U125</f>
        <v>0</v>
      </c>
      <c r="C18">
        <f>Contemporary!S125</f>
        <v>0</v>
      </c>
      <c r="D18" s="46">
        <f>IF((Table7101213[[#This Row],[Rank]]+Table7101213[[#This Row],[Score]])&gt;0,1,0)</f>
        <v>0</v>
      </c>
      <c r="K18" s="28">
        <f t="shared" si="0"/>
        <v>0</v>
      </c>
      <c r="L18" s="30">
        <f t="shared" si="1"/>
        <v>0</v>
      </c>
    </row>
    <row r="19" spans="1:12">
      <c r="A19" t="str">
        <f>Contemporary!A126</f>
        <v>AA-403</v>
      </c>
      <c r="B19">
        <f>Contemporary!U126</f>
        <v>0</v>
      </c>
      <c r="C19">
        <f>Contemporary!S126</f>
        <v>0</v>
      </c>
      <c r="D19" s="46">
        <f>IF((Table7101213[[#This Row],[Rank]]+Table7101213[[#This Row],[Score]])&gt;0,1,0)</f>
        <v>0</v>
      </c>
      <c r="K19" s="28">
        <f t="shared" si="0"/>
        <v>0</v>
      </c>
      <c r="L19" s="30">
        <f t="shared" si="1"/>
        <v>0</v>
      </c>
    </row>
    <row r="20" spans="1:12">
      <c r="A20" t="str">
        <f>Contemporary!A127</f>
        <v>AA-404</v>
      </c>
      <c r="B20">
        <f>Contemporary!U127</f>
        <v>0</v>
      </c>
      <c r="C20">
        <f>Contemporary!S127</f>
        <v>0</v>
      </c>
      <c r="D20" s="46">
        <f>IF((Table7101213[[#This Row],[Rank]]+Table7101213[[#This Row],[Score]])&gt;0,1,0)</f>
        <v>0</v>
      </c>
      <c r="K20" s="28">
        <f t="shared" si="0"/>
        <v>0</v>
      </c>
      <c r="L20" s="30">
        <f t="shared" si="1"/>
        <v>0</v>
      </c>
    </row>
    <row r="21" spans="1:12">
      <c r="A21" t="str">
        <f>Contemporary!A12</f>
        <v>B-404</v>
      </c>
      <c r="B21">
        <f>Contemporary!U12</f>
        <v>0</v>
      </c>
      <c r="C21">
        <f>Contemporary!S12</f>
        <v>0</v>
      </c>
      <c r="D21" s="46">
        <f>IF((Table7101213[[#This Row],[Rank]]+Table7101213[[#This Row],[Score]])&gt;0,1,0)</f>
        <v>0</v>
      </c>
      <c r="K21" s="28">
        <f t="shared" si="0"/>
        <v>0</v>
      </c>
      <c r="L21" s="30">
        <f t="shared" si="1"/>
        <v>0</v>
      </c>
    </row>
    <row r="22" spans="1:12">
      <c r="A22" t="str">
        <f>Contemporary!A129</f>
        <v>BB-401</v>
      </c>
      <c r="B22">
        <f>Contemporary!U129</f>
        <v>0</v>
      </c>
      <c r="C22">
        <f>Contemporary!S129</f>
        <v>0</v>
      </c>
      <c r="D22" s="46">
        <f>IF((Table7101213[[#This Row],[Rank]]+Table7101213[[#This Row],[Score]])&gt;0,1,0)</f>
        <v>0</v>
      </c>
      <c r="K22" s="28">
        <f t="shared" si="0"/>
        <v>0</v>
      </c>
      <c r="L22" s="30">
        <f t="shared" si="1"/>
        <v>0</v>
      </c>
    </row>
    <row r="23" spans="1:12">
      <c r="A23" t="str">
        <f>Contemporary!A130</f>
        <v>BB-402</v>
      </c>
      <c r="B23">
        <f>Contemporary!U130</f>
        <v>0</v>
      </c>
      <c r="C23">
        <f>Contemporary!S130</f>
        <v>0</v>
      </c>
      <c r="D23" s="46">
        <f>IF((Table7101213[[#This Row],[Rank]]+Table7101213[[#This Row],[Score]])&gt;0,1,0)</f>
        <v>0</v>
      </c>
      <c r="K23" s="28">
        <f t="shared" si="0"/>
        <v>0</v>
      </c>
      <c r="L23" s="30">
        <f t="shared" si="1"/>
        <v>0</v>
      </c>
    </row>
    <row r="24" spans="1:12">
      <c r="A24" t="str">
        <f>Contemporary!A131</f>
        <v>BB-403</v>
      </c>
      <c r="B24">
        <f>Contemporary!U131</f>
        <v>0</v>
      </c>
      <c r="C24">
        <f>Contemporary!S131</f>
        <v>0</v>
      </c>
      <c r="D24" s="46">
        <f>IF((Table7101213[[#This Row],[Rank]]+Table7101213[[#This Row],[Score]])&gt;0,1,0)</f>
        <v>0</v>
      </c>
      <c r="K24" s="28">
        <f t="shared" si="0"/>
        <v>0</v>
      </c>
      <c r="L24" s="30">
        <f t="shared" si="1"/>
        <v>0</v>
      </c>
    </row>
    <row r="25" spans="1:12">
      <c r="A25" t="str">
        <f>Contemporary!A132</f>
        <v>BB-404</v>
      </c>
      <c r="B25">
        <f>Contemporary!U132</f>
        <v>0</v>
      </c>
      <c r="C25">
        <f>Contemporary!S132</f>
        <v>0</v>
      </c>
      <c r="D25" s="46">
        <f>IF((Table7101213[[#This Row],[Rank]]+Table7101213[[#This Row],[Score]])&gt;0,1,0)</f>
        <v>0</v>
      </c>
      <c r="K25" s="28">
        <f t="shared" si="0"/>
        <v>0</v>
      </c>
      <c r="L25" s="30">
        <f t="shared" si="1"/>
        <v>0</v>
      </c>
    </row>
    <row r="26" spans="1:12">
      <c r="A26" t="str">
        <f>Contemporary!A15</f>
        <v>C-402</v>
      </c>
      <c r="B26">
        <f>Contemporary!U15</f>
        <v>0</v>
      </c>
      <c r="C26">
        <f>Contemporary!S15</f>
        <v>0</v>
      </c>
      <c r="D26" s="46">
        <f>IF((Table7101213[[#This Row],[Rank]]+Table7101213[[#This Row],[Score]])&gt;0,1,0)</f>
        <v>0</v>
      </c>
      <c r="K26" s="28">
        <f t="shared" si="0"/>
        <v>0</v>
      </c>
      <c r="L26" s="30">
        <f t="shared" si="1"/>
        <v>0</v>
      </c>
    </row>
    <row r="27" spans="1:12">
      <c r="A27" t="str">
        <f>Contemporary!A16</f>
        <v>C-403</v>
      </c>
      <c r="B27">
        <f>Contemporary!U16</f>
        <v>0</v>
      </c>
      <c r="C27">
        <f>Contemporary!S16</f>
        <v>0</v>
      </c>
      <c r="D27" s="46">
        <f>IF((Table7101213[[#This Row],[Rank]]+Table7101213[[#This Row],[Score]])&gt;0,1,0)</f>
        <v>0</v>
      </c>
      <c r="K27" s="28">
        <f t="shared" si="0"/>
        <v>0</v>
      </c>
      <c r="L27" s="30">
        <f t="shared" si="1"/>
        <v>0</v>
      </c>
    </row>
    <row r="28" spans="1:12">
      <c r="A28" t="str">
        <f>Contemporary!A17</f>
        <v>C-404</v>
      </c>
      <c r="B28">
        <f>Contemporary!U17</f>
        <v>0</v>
      </c>
      <c r="C28">
        <f>Contemporary!S17</f>
        <v>0</v>
      </c>
      <c r="D28" s="46">
        <f>IF((Table7101213[[#This Row],[Rank]]+Table7101213[[#This Row],[Score]])&gt;0,1,0)</f>
        <v>0</v>
      </c>
      <c r="K28" s="28">
        <f t="shared" si="0"/>
        <v>0</v>
      </c>
      <c r="L28" s="30">
        <f t="shared" si="1"/>
        <v>0</v>
      </c>
    </row>
    <row r="29" spans="1:12">
      <c r="A29" t="str">
        <f>Contemporary!A134</f>
        <v>CC-401</v>
      </c>
      <c r="B29">
        <f>Contemporary!U134</f>
        <v>0</v>
      </c>
      <c r="C29">
        <f>Contemporary!S134</f>
        <v>0</v>
      </c>
      <c r="D29" s="46">
        <f>IF((Table7101213[[#This Row],[Rank]]+Table7101213[[#This Row],[Score]])&gt;0,1,0)</f>
        <v>0</v>
      </c>
      <c r="K29" s="28">
        <f t="shared" si="0"/>
        <v>0</v>
      </c>
      <c r="L29" s="30">
        <f t="shared" si="1"/>
        <v>0</v>
      </c>
    </row>
    <row r="30" spans="1:12">
      <c r="A30" t="str">
        <f>Contemporary!A135</f>
        <v>CC-402</v>
      </c>
      <c r="B30">
        <f>Contemporary!U135</f>
        <v>0</v>
      </c>
      <c r="C30">
        <f>Contemporary!S135</f>
        <v>0</v>
      </c>
      <c r="D30" s="46">
        <f>IF((Table7101213[[#This Row],[Rank]]+Table7101213[[#This Row],[Score]])&gt;0,1,0)</f>
        <v>0</v>
      </c>
      <c r="K30" s="28">
        <f t="shared" si="0"/>
        <v>0</v>
      </c>
      <c r="L30" s="30">
        <f t="shared" si="1"/>
        <v>0</v>
      </c>
    </row>
    <row r="31" spans="1:12">
      <c r="A31" t="str">
        <f>Contemporary!A136</f>
        <v>CC-403</v>
      </c>
      <c r="B31">
        <f>Contemporary!U136</f>
        <v>0</v>
      </c>
      <c r="C31">
        <f>Contemporary!S136</f>
        <v>0</v>
      </c>
      <c r="D31" s="46">
        <f>IF((Table7101213[[#This Row],[Rank]]+Table7101213[[#This Row],[Score]])&gt;0,1,0)</f>
        <v>0</v>
      </c>
      <c r="K31" s="28">
        <f t="shared" si="0"/>
        <v>0</v>
      </c>
      <c r="L31" s="30">
        <f t="shared" si="1"/>
        <v>0</v>
      </c>
    </row>
    <row r="32" spans="1:12">
      <c r="A32" t="str">
        <f>Contemporary!A137</f>
        <v>CC-404</v>
      </c>
      <c r="B32">
        <f>Contemporary!U137</f>
        <v>0</v>
      </c>
      <c r="C32">
        <f>Contemporary!S137</f>
        <v>0</v>
      </c>
      <c r="D32" s="46">
        <f>IF((Table7101213[[#This Row],[Rank]]+Table7101213[[#This Row],[Score]])&gt;0,1,0)</f>
        <v>0</v>
      </c>
      <c r="K32" s="28">
        <f t="shared" si="0"/>
        <v>0</v>
      </c>
      <c r="L32" s="30">
        <f t="shared" si="1"/>
        <v>0</v>
      </c>
    </row>
    <row r="33" spans="1:12">
      <c r="A33" t="str">
        <f>Contemporary!A20</f>
        <v>D-402</v>
      </c>
      <c r="B33">
        <f>Contemporary!U20</f>
        <v>0</v>
      </c>
      <c r="C33">
        <f>Contemporary!S20</f>
        <v>0</v>
      </c>
      <c r="D33" s="46">
        <f>IF((Table7101213[[#This Row],[Rank]]+Table7101213[[#This Row],[Score]])&gt;0,1,0)</f>
        <v>0</v>
      </c>
      <c r="K33" s="28">
        <f t="shared" si="0"/>
        <v>0</v>
      </c>
      <c r="L33" s="30">
        <f t="shared" si="1"/>
        <v>0</v>
      </c>
    </row>
    <row r="34" spans="1:12">
      <c r="A34" t="str">
        <f>Contemporary!A21</f>
        <v>D-403</v>
      </c>
      <c r="B34">
        <f>Contemporary!U21</f>
        <v>0</v>
      </c>
      <c r="C34">
        <f>Contemporary!S21</f>
        <v>0</v>
      </c>
      <c r="D34" s="46">
        <f>IF((Table7101213[[#This Row],[Rank]]+Table7101213[[#This Row],[Score]])&gt;0,1,0)</f>
        <v>0</v>
      </c>
      <c r="K34" s="28">
        <f t="shared" si="0"/>
        <v>0</v>
      </c>
      <c r="L34" s="30">
        <f t="shared" si="1"/>
        <v>0</v>
      </c>
    </row>
    <row r="35" spans="1:12">
      <c r="A35" t="str">
        <f>Contemporary!A22</f>
        <v>D-404</v>
      </c>
      <c r="B35">
        <f>Contemporary!U22</f>
        <v>0</v>
      </c>
      <c r="C35">
        <f>Contemporary!S22</f>
        <v>0</v>
      </c>
      <c r="D35" s="46">
        <f>IF((Table7101213[[#This Row],[Rank]]+Table7101213[[#This Row],[Score]])&gt;0,1,0)</f>
        <v>0</v>
      </c>
      <c r="K35" s="28">
        <f t="shared" ref="K35:K66" si="2">SUM(E35,G35,I35)</f>
        <v>0</v>
      </c>
      <c r="L35" s="30">
        <f t="shared" ref="L35:L66" si="3">SUM(F35,H35,J35)</f>
        <v>0</v>
      </c>
    </row>
    <row r="36" spans="1:12">
      <c r="A36" t="str">
        <f>Contemporary!A139</f>
        <v>DD-401</v>
      </c>
      <c r="B36">
        <f>Contemporary!U139</f>
        <v>0</v>
      </c>
      <c r="C36">
        <f>Contemporary!S139</f>
        <v>0</v>
      </c>
      <c r="D36" s="46">
        <f>IF((Table7101213[[#This Row],[Rank]]+Table7101213[[#This Row],[Score]])&gt;0,1,0)</f>
        <v>0</v>
      </c>
      <c r="K36" s="28">
        <f t="shared" si="2"/>
        <v>0</v>
      </c>
      <c r="L36" s="30">
        <f t="shared" si="3"/>
        <v>0</v>
      </c>
    </row>
    <row r="37" spans="1:12">
      <c r="A37" t="str">
        <f>Contemporary!A140</f>
        <v>DD-402</v>
      </c>
      <c r="B37">
        <f>Contemporary!U140</f>
        <v>0</v>
      </c>
      <c r="C37">
        <f>Contemporary!S140</f>
        <v>0</v>
      </c>
      <c r="D37" s="46">
        <f>IF((Table7101213[[#This Row],[Rank]]+Table7101213[[#This Row],[Score]])&gt;0,1,0)</f>
        <v>0</v>
      </c>
      <c r="K37" s="28">
        <f t="shared" si="2"/>
        <v>0</v>
      </c>
      <c r="L37" s="30">
        <f t="shared" si="3"/>
        <v>0</v>
      </c>
    </row>
    <row r="38" spans="1:12">
      <c r="A38" t="str">
        <f>Contemporary!A141</f>
        <v>DD-403</v>
      </c>
      <c r="B38">
        <f>Contemporary!U141</f>
        <v>0</v>
      </c>
      <c r="C38">
        <f>Contemporary!S141</f>
        <v>0</v>
      </c>
      <c r="D38" s="46">
        <f>IF((Table7101213[[#This Row],[Rank]]+Table7101213[[#This Row],[Score]])&gt;0,1,0)</f>
        <v>0</v>
      </c>
      <c r="K38" s="28">
        <f t="shared" si="2"/>
        <v>0</v>
      </c>
      <c r="L38" s="30">
        <f t="shared" si="3"/>
        <v>0</v>
      </c>
    </row>
    <row r="39" spans="1:12">
      <c r="A39" t="str">
        <f>Contemporary!A142</f>
        <v>DD-404</v>
      </c>
      <c r="B39">
        <f>Contemporary!U142</f>
        <v>0</v>
      </c>
      <c r="C39">
        <f>Contemporary!S142</f>
        <v>0</v>
      </c>
      <c r="D39" s="46">
        <f>IF((Table7101213[[#This Row],[Rank]]+Table7101213[[#This Row],[Score]])&gt;0,1,0)</f>
        <v>0</v>
      </c>
      <c r="K39" s="28">
        <f t="shared" si="2"/>
        <v>0</v>
      </c>
      <c r="L39" s="30">
        <f t="shared" si="3"/>
        <v>0</v>
      </c>
    </row>
    <row r="40" spans="1:12">
      <c r="A40" t="str">
        <f>Contemporary!A24</f>
        <v>E-401</v>
      </c>
      <c r="B40">
        <f>Contemporary!U24</f>
        <v>0</v>
      </c>
      <c r="C40">
        <f>Contemporary!S24</f>
        <v>0</v>
      </c>
      <c r="D40" s="46">
        <f>IF((Table7101213[[#This Row],[Rank]]+Table7101213[[#This Row],[Score]])&gt;0,1,0)</f>
        <v>0</v>
      </c>
      <c r="K40" s="28">
        <f t="shared" si="2"/>
        <v>0</v>
      </c>
      <c r="L40" s="30">
        <f t="shared" si="3"/>
        <v>0</v>
      </c>
    </row>
    <row r="41" spans="1:12">
      <c r="A41" t="str">
        <f>Contemporary!A25</f>
        <v>E-402</v>
      </c>
      <c r="B41">
        <f>Contemporary!U25</f>
        <v>0</v>
      </c>
      <c r="C41">
        <f>Contemporary!S25</f>
        <v>0</v>
      </c>
      <c r="D41" s="46">
        <f>IF((Table7101213[[#This Row],[Rank]]+Table7101213[[#This Row],[Score]])&gt;0,1,0)</f>
        <v>0</v>
      </c>
      <c r="K41" s="28">
        <f t="shared" si="2"/>
        <v>0</v>
      </c>
      <c r="L41" s="30">
        <f t="shared" si="3"/>
        <v>0</v>
      </c>
    </row>
    <row r="42" spans="1:12">
      <c r="A42" t="str">
        <f>Contemporary!A26</f>
        <v>E-403</v>
      </c>
      <c r="B42">
        <f>Contemporary!U26</f>
        <v>0</v>
      </c>
      <c r="C42">
        <f>Contemporary!S26</f>
        <v>0</v>
      </c>
      <c r="D42" s="46">
        <f>IF((Table7101213[[#This Row],[Rank]]+Table7101213[[#This Row],[Score]])&gt;0,1,0)</f>
        <v>0</v>
      </c>
      <c r="K42" s="28">
        <f t="shared" si="2"/>
        <v>0</v>
      </c>
      <c r="L42" s="30">
        <f t="shared" si="3"/>
        <v>0</v>
      </c>
    </row>
    <row r="43" spans="1:12">
      <c r="A43" t="str">
        <f>Contemporary!A27</f>
        <v>E-404</v>
      </c>
      <c r="B43">
        <f>Contemporary!U27</f>
        <v>0</v>
      </c>
      <c r="C43">
        <f>Contemporary!S27</f>
        <v>0</v>
      </c>
      <c r="D43" s="46">
        <f>IF((Table7101213[[#This Row],[Rank]]+Table7101213[[#This Row],[Score]])&gt;0,1,0)</f>
        <v>0</v>
      </c>
      <c r="K43" s="28">
        <f t="shared" si="2"/>
        <v>0</v>
      </c>
      <c r="L43" s="30">
        <f t="shared" si="3"/>
        <v>0</v>
      </c>
    </row>
    <row r="44" spans="1:12">
      <c r="A44" t="str">
        <f>Contemporary!A144</f>
        <v>EE-401</v>
      </c>
      <c r="B44">
        <f>Contemporary!U144</f>
        <v>0</v>
      </c>
      <c r="C44">
        <f>Contemporary!S144</f>
        <v>0</v>
      </c>
      <c r="D44" s="46">
        <f>IF((Table7101213[[#This Row],[Rank]]+Table7101213[[#This Row],[Score]])&gt;0,1,0)</f>
        <v>0</v>
      </c>
      <c r="K44" s="28">
        <f t="shared" si="2"/>
        <v>0</v>
      </c>
      <c r="L44" s="30">
        <f t="shared" si="3"/>
        <v>0</v>
      </c>
    </row>
    <row r="45" spans="1:12">
      <c r="A45" t="str">
        <f>Contemporary!A145</f>
        <v>EE-402</v>
      </c>
      <c r="B45">
        <f>Contemporary!U145</f>
        <v>0</v>
      </c>
      <c r="C45">
        <f>Contemporary!S145</f>
        <v>0</v>
      </c>
      <c r="D45" s="46">
        <f>IF((Table7101213[[#This Row],[Rank]]+Table7101213[[#This Row],[Score]])&gt;0,1,0)</f>
        <v>0</v>
      </c>
      <c r="K45" s="28">
        <f t="shared" si="2"/>
        <v>0</v>
      </c>
      <c r="L45" s="30">
        <f t="shared" si="3"/>
        <v>0</v>
      </c>
    </row>
    <row r="46" spans="1:12">
      <c r="A46" t="str">
        <f>Contemporary!A146</f>
        <v>EE-403</v>
      </c>
      <c r="B46">
        <f>Contemporary!U146</f>
        <v>0</v>
      </c>
      <c r="C46">
        <f>Contemporary!S146</f>
        <v>0</v>
      </c>
      <c r="D46" s="46">
        <f>IF((Table7101213[[#This Row],[Rank]]+Table7101213[[#This Row],[Score]])&gt;0,1,0)</f>
        <v>0</v>
      </c>
      <c r="K46" s="28">
        <f t="shared" si="2"/>
        <v>0</v>
      </c>
      <c r="L46" s="30">
        <f t="shared" si="3"/>
        <v>0</v>
      </c>
    </row>
    <row r="47" spans="1:12">
      <c r="A47" t="str">
        <f>Contemporary!A147</f>
        <v>EE-404</v>
      </c>
      <c r="B47">
        <f>Contemporary!U147</f>
        <v>0</v>
      </c>
      <c r="C47">
        <f>Contemporary!S147</f>
        <v>0</v>
      </c>
      <c r="D47" s="46">
        <f>IF((Table7101213[[#This Row],[Rank]]+Table7101213[[#This Row],[Score]])&gt;0,1,0)</f>
        <v>0</v>
      </c>
      <c r="K47" s="28">
        <f t="shared" si="2"/>
        <v>0</v>
      </c>
      <c r="L47" s="30">
        <f t="shared" si="3"/>
        <v>0</v>
      </c>
    </row>
    <row r="48" spans="1:12">
      <c r="A48" t="str">
        <f>Contemporary!A30</f>
        <v>F-402</v>
      </c>
      <c r="B48">
        <f>Contemporary!U30</f>
        <v>0</v>
      </c>
      <c r="C48">
        <f>Contemporary!S30</f>
        <v>0</v>
      </c>
      <c r="D48" s="46">
        <f>IF((Table7101213[[#This Row],[Rank]]+Table7101213[[#This Row],[Score]])&gt;0,1,0)</f>
        <v>0</v>
      </c>
      <c r="K48" s="28">
        <f t="shared" si="2"/>
        <v>0</v>
      </c>
      <c r="L48" s="30">
        <f t="shared" si="3"/>
        <v>0</v>
      </c>
    </row>
    <row r="49" spans="1:12">
      <c r="A49" t="str">
        <f>Contemporary!A31</f>
        <v>F-403</v>
      </c>
      <c r="B49">
        <f>Contemporary!U31</f>
        <v>0</v>
      </c>
      <c r="C49">
        <f>Contemporary!S31</f>
        <v>0</v>
      </c>
      <c r="D49" s="46">
        <f>IF((Table7101213[[#This Row],[Rank]]+Table7101213[[#This Row],[Score]])&gt;0,1,0)</f>
        <v>0</v>
      </c>
      <c r="K49" s="28">
        <f t="shared" si="2"/>
        <v>0</v>
      </c>
      <c r="L49" s="30">
        <f t="shared" si="3"/>
        <v>0</v>
      </c>
    </row>
    <row r="50" spans="1:12">
      <c r="A50" t="str">
        <f>Contemporary!A32</f>
        <v>F-404</v>
      </c>
      <c r="B50">
        <f>Contemporary!U32</f>
        <v>0</v>
      </c>
      <c r="C50">
        <f>Contemporary!S32</f>
        <v>0</v>
      </c>
      <c r="D50" s="46">
        <f>IF((Table7101213[[#This Row],[Rank]]+Table7101213[[#This Row],[Score]])&gt;0,1,0)</f>
        <v>0</v>
      </c>
      <c r="K50" s="28">
        <f t="shared" si="2"/>
        <v>0</v>
      </c>
      <c r="L50" s="30">
        <f t="shared" si="3"/>
        <v>0</v>
      </c>
    </row>
    <row r="51" spans="1:12">
      <c r="A51" t="str">
        <f>Contemporary!A35</f>
        <v>G-402</v>
      </c>
      <c r="B51">
        <f>Contemporary!U35</f>
        <v>0</v>
      </c>
      <c r="C51">
        <f>Contemporary!S35</f>
        <v>0</v>
      </c>
      <c r="D51" s="46">
        <f>IF((Table7101213[[#This Row],[Rank]]+Table7101213[[#This Row],[Score]])&gt;0,1,0)</f>
        <v>0</v>
      </c>
      <c r="K51" s="28">
        <f t="shared" si="2"/>
        <v>0</v>
      </c>
      <c r="L51" s="30">
        <f t="shared" si="3"/>
        <v>0</v>
      </c>
    </row>
    <row r="52" spans="1:12">
      <c r="A52" t="str">
        <f>Contemporary!A36</f>
        <v>G-403</v>
      </c>
      <c r="B52">
        <f>Contemporary!U36</f>
        <v>0</v>
      </c>
      <c r="C52">
        <f>Contemporary!S36</f>
        <v>0</v>
      </c>
      <c r="D52" s="46">
        <f>IF((Table7101213[[#This Row],[Rank]]+Table7101213[[#This Row],[Score]])&gt;0,1,0)</f>
        <v>0</v>
      </c>
      <c r="K52" s="28">
        <f t="shared" si="2"/>
        <v>0</v>
      </c>
      <c r="L52" s="30">
        <f t="shared" si="3"/>
        <v>0</v>
      </c>
    </row>
    <row r="53" spans="1:12">
      <c r="A53" t="str">
        <f>Contemporary!A37</f>
        <v>G-404</v>
      </c>
      <c r="B53">
        <f>Contemporary!U37</f>
        <v>0</v>
      </c>
      <c r="C53">
        <f>Contemporary!S37</f>
        <v>0</v>
      </c>
      <c r="D53" s="46">
        <f>IF((Table7101213[[#This Row],[Rank]]+Table7101213[[#This Row],[Score]])&gt;0,1,0)</f>
        <v>0</v>
      </c>
      <c r="K53" s="28">
        <f t="shared" si="2"/>
        <v>0</v>
      </c>
      <c r="L53" s="30">
        <f t="shared" si="3"/>
        <v>0</v>
      </c>
    </row>
    <row r="54" spans="1:12">
      <c r="A54" t="str">
        <f>Contemporary!A40</f>
        <v>H-402</v>
      </c>
      <c r="B54">
        <f>Contemporary!U40</f>
        <v>0</v>
      </c>
      <c r="C54">
        <f>Contemporary!S40</f>
        <v>0</v>
      </c>
      <c r="D54" s="46">
        <f>IF((Table7101213[[#This Row],[Rank]]+Table7101213[[#This Row],[Score]])&gt;0,1,0)</f>
        <v>0</v>
      </c>
      <c r="K54" s="28">
        <f t="shared" si="2"/>
        <v>0</v>
      </c>
      <c r="L54" s="30">
        <f t="shared" si="3"/>
        <v>0</v>
      </c>
    </row>
    <row r="55" spans="1:12">
      <c r="A55" t="str">
        <f>Contemporary!A41</f>
        <v>H-403</v>
      </c>
      <c r="B55">
        <f>Contemporary!U41</f>
        <v>0</v>
      </c>
      <c r="C55">
        <f>Contemporary!S41</f>
        <v>0</v>
      </c>
      <c r="D55" s="46">
        <f>IF((Table7101213[[#This Row],[Rank]]+Table7101213[[#This Row],[Score]])&gt;0,1,0)</f>
        <v>0</v>
      </c>
      <c r="K55" s="28">
        <f t="shared" si="2"/>
        <v>0</v>
      </c>
      <c r="L55" s="30">
        <f t="shared" si="3"/>
        <v>0</v>
      </c>
    </row>
    <row r="56" spans="1:12">
      <c r="A56" t="str">
        <f>Contemporary!A42</f>
        <v>H-404</v>
      </c>
      <c r="B56">
        <f>Contemporary!U42</f>
        <v>0</v>
      </c>
      <c r="C56">
        <f>Contemporary!S42</f>
        <v>0</v>
      </c>
      <c r="D56" s="46">
        <f>IF((Table7101213[[#This Row],[Rank]]+Table7101213[[#This Row],[Score]])&gt;0,1,0)</f>
        <v>0</v>
      </c>
      <c r="K56" s="28">
        <f t="shared" si="2"/>
        <v>0</v>
      </c>
      <c r="L56" s="30">
        <f t="shared" si="3"/>
        <v>0</v>
      </c>
    </row>
    <row r="57" spans="1:12">
      <c r="A57" t="str">
        <f>Contemporary!A46</f>
        <v>J-403</v>
      </c>
      <c r="B57">
        <f>Contemporary!U46</f>
        <v>0</v>
      </c>
      <c r="C57">
        <f>Contemporary!S46</f>
        <v>0</v>
      </c>
      <c r="D57" s="46">
        <f>IF((Table7101213[[#This Row],[Rank]]+Table7101213[[#This Row],[Score]])&gt;0,1,0)</f>
        <v>0</v>
      </c>
      <c r="K57" s="28">
        <f t="shared" si="2"/>
        <v>0</v>
      </c>
      <c r="L57" s="30">
        <f t="shared" si="3"/>
        <v>0</v>
      </c>
    </row>
    <row r="58" spans="1:12">
      <c r="A58" t="str">
        <f>Contemporary!A47</f>
        <v>J-404</v>
      </c>
      <c r="B58">
        <f>Contemporary!U47</f>
        <v>0</v>
      </c>
      <c r="C58">
        <f>Contemporary!S47</f>
        <v>0</v>
      </c>
      <c r="D58" s="46">
        <f>IF((Table7101213[[#This Row],[Rank]]+Table7101213[[#This Row],[Score]])&gt;0,1,0)</f>
        <v>0</v>
      </c>
      <c r="K58" s="28">
        <f t="shared" si="2"/>
        <v>0</v>
      </c>
      <c r="L58" s="30">
        <f t="shared" si="3"/>
        <v>0</v>
      </c>
    </row>
    <row r="59" spans="1:12">
      <c r="A59" t="str">
        <f>Contemporary!A49</f>
        <v>K-401</v>
      </c>
      <c r="B59">
        <f>Contemporary!U49</f>
        <v>0</v>
      </c>
      <c r="C59">
        <f>Contemporary!S49</f>
        <v>0</v>
      </c>
      <c r="D59" s="46">
        <f>IF((Table7101213[[#This Row],[Rank]]+Table7101213[[#This Row],[Score]])&gt;0,1,0)</f>
        <v>0</v>
      </c>
      <c r="K59" s="28">
        <f t="shared" si="2"/>
        <v>0</v>
      </c>
      <c r="L59" s="30">
        <f t="shared" si="3"/>
        <v>0</v>
      </c>
    </row>
    <row r="60" spans="1:12">
      <c r="A60" t="str">
        <f>Contemporary!A50</f>
        <v>K-402</v>
      </c>
      <c r="B60">
        <f>Contemporary!U50</f>
        <v>0</v>
      </c>
      <c r="C60">
        <f>Contemporary!S50</f>
        <v>0</v>
      </c>
      <c r="D60" s="46">
        <f>IF((Table7101213[[#This Row],[Rank]]+Table7101213[[#This Row],[Score]])&gt;0,1,0)</f>
        <v>0</v>
      </c>
      <c r="K60" s="28">
        <f t="shared" si="2"/>
        <v>0</v>
      </c>
      <c r="L60" s="30">
        <f t="shared" si="3"/>
        <v>0</v>
      </c>
    </row>
    <row r="61" spans="1:12">
      <c r="A61" t="str">
        <f>Contemporary!A51</f>
        <v>K-403</v>
      </c>
      <c r="B61">
        <f>Contemporary!U51</f>
        <v>0</v>
      </c>
      <c r="C61">
        <f>Contemporary!S51</f>
        <v>0</v>
      </c>
      <c r="D61" s="46">
        <f>IF((Table7101213[[#This Row],[Rank]]+Table7101213[[#This Row],[Score]])&gt;0,1,0)</f>
        <v>0</v>
      </c>
      <c r="K61" s="28">
        <f t="shared" si="2"/>
        <v>0</v>
      </c>
      <c r="L61" s="30">
        <f t="shared" si="3"/>
        <v>0</v>
      </c>
    </row>
    <row r="62" spans="1:12">
      <c r="A62" t="str">
        <f>Contemporary!A52</f>
        <v>K-404</v>
      </c>
      <c r="B62">
        <f>Contemporary!U52</f>
        <v>0</v>
      </c>
      <c r="C62">
        <f>Contemporary!S52</f>
        <v>0</v>
      </c>
      <c r="D62" s="46">
        <f>IF((Table7101213[[#This Row],[Rank]]+Table7101213[[#This Row],[Score]])&gt;0,1,0)</f>
        <v>0</v>
      </c>
      <c r="K62" s="28">
        <f t="shared" si="2"/>
        <v>0</v>
      </c>
      <c r="L62" s="30">
        <f t="shared" si="3"/>
        <v>0</v>
      </c>
    </row>
    <row r="63" spans="1:12">
      <c r="A63" t="str">
        <f>Contemporary!A54</f>
        <v>L-401</v>
      </c>
      <c r="B63">
        <f>Contemporary!U54</f>
        <v>0</v>
      </c>
      <c r="C63">
        <f>Contemporary!S54</f>
        <v>0</v>
      </c>
      <c r="D63" s="46">
        <f>IF((Table7101213[[#This Row],[Rank]]+Table7101213[[#This Row],[Score]])&gt;0,1,0)</f>
        <v>0</v>
      </c>
      <c r="K63" s="28">
        <f t="shared" si="2"/>
        <v>0</v>
      </c>
      <c r="L63" s="30">
        <f t="shared" si="3"/>
        <v>0</v>
      </c>
    </row>
    <row r="64" spans="1:12">
      <c r="A64" t="str">
        <f>Contemporary!A55</f>
        <v>L-402</v>
      </c>
      <c r="B64">
        <f>Contemporary!U55</f>
        <v>0</v>
      </c>
      <c r="C64">
        <f>Contemporary!S55</f>
        <v>0</v>
      </c>
      <c r="D64" s="46">
        <f>IF((Table7101213[[#This Row],[Rank]]+Table7101213[[#This Row],[Score]])&gt;0,1,0)</f>
        <v>0</v>
      </c>
      <c r="K64" s="28">
        <f t="shared" si="2"/>
        <v>0</v>
      </c>
      <c r="L64" s="30">
        <f t="shared" si="3"/>
        <v>0</v>
      </c>
    </row>
    <row r="65" spans="1:12">
      <c r="A65" t="str">
        <f>Contemporary!A56</f>
        <v>L-403</v>
      </c>
      <c r="B65">
        <f>Contemporary!U56</f>
        <v>0</v>
      </c>
      <c r="C65">
        <f>Contemporary!S56</f>
        <v>0</v>
      </c>
      <c r="D65" s="46">
        <f>IF((Table7101213[[#This Row],[Rank]]+Table7101213[[#This Row],[Score]])&gt;0,1,0)</f>
        <v>0</v>
      </c>
      <c r="K65" s="28">
        <f t="shared" si="2"/>
        <v>0</v>
      </c>
      <c r="L65" s="30">
        <f t="shared" si="3"/>
        <v>0</v>
      </c>
    </row>
    <row r="66" spans="1:12">
      <c r="A66" t="str">
        <f>Contemporary!A57</f>
        <v>L-404</v>
      </c>
      <c r="B66">
        <f>Contemporary!U57</f>
        <v>0</v>
      </c>
      <c r="C66">
        <f>Contemporary!S57</f>
        <v>0</v>
      </c>
      <c r="D66" s="46">
        <f>IF((Table7101213[[#This Row],[Rank]]+Table7101213[[#This Row],[Score]])&gt;0,1,0)</f>
        <v>0</v>
      </c>
      <c r="K66" s="28">
        <f t="shared" si="2"/>
        <v>0</v>
      </c>
      <c r="L66" s="30">
        <f t="shared" si="3"/>
        <v>0</v>
      </c>
    </row>
    <row r="67" spans="1:12">
      <c r="A67" t="str">
        <f>Contemporary!A59</f>
        <v>M-401</v>
      </c>
      <c r="B67">
        <f>Contemporary!U59</f>
        <v>0</v>
      </c>
      <c r="C67">
        <f>Contemporary!S59</f>
        <v>0</v>
      </c>
      <c r="D67" s="46">
        <f>IF((Table7101213[[#This Row],[Rank]]+Table7101213[[#This Row],[Score]])&gt;0,1,0)</f>
        <v>0</v>
      </c>
      <c r="K67" s="28">
        <f t="shared" ref="K67:K98" si="4">SUM(E67,G67,I67)</f>
        <v>0</v>
      </c>
      <c r="L67" s="30">
        <f t="shared" ref="L67:L98" si="5">SUM(F67,H67,J67)</f>
        <v>0</v>
      </c>
    </row>
    <row r="68" spans="1:12">
      <c r="A68" t="str">
        <f>Contemporary!A60</f>
        <v>M-402</v>
      </c>
      <c r="B68">
        <f>Contemporary!U60</f>
        <v>0</v>
      </c>
      <c r="C68">
        <f>Contemporary!S60</f>
        <v>0</v>
      </c>
      <c r="D68" s="46">
        <f>IF((Table7101213[[#This Row],[Rank]]+Table7101213[[#This Row],[Score]])&gt;0,1,0)</f>
        <v>0</v>
      </c>
      <c r="K68" s="28">
        <f t="shared" si="4"/>
        <v>0</v>
      </c>
      <c r="L68" s="30">
        <f t="shared" si="5"/>
        <v>0</v>
      </c>
    </row>
    <row r="69" spans="1:12">
      <c r="A69" t="str">
        <f>Contemporary!A61</f>
        <v>M-403</v>
      </c>
      <c r="B69">
        <f>Contemporary!U61</f>
        <v>0</v>
      </c>
      <c r="C69">
        <f>Contemporary!S61</f>
        <v>0</v>
      </c>
      <c r="D69" s="46">
        <f>IF((Table7101213[[#This Row],[Rank]]+Table7101213[[#This Row],[Score]])&gt;0,1,0)</f>
        <v>0</v>
      </c>
      <c r="K69" s="28">
        <f t="shared" si="4"/>
        <v>0</v>
      </c>
      <c r="L69" s="30">
        <f t="shared" si="5"/>
        <v>0</v>
      </c>
    </row>
    <row r="70" spans="1:12">
      <c r="A70" t="str">
        <f>Contemporary!A62</f>
        <v>M-404</v>
      </c>
      <c r="B70">
        <f>Contemporary!U62</f>
        <v>0</v>
      </c>
      <c r="C70">
        <f>Contemporary!S62</f>
        <v>0</v>
      </c>
      <c r="D70" s="46">
        <f>IF((Table7101213[[#This Row],[Rank]]+Table7101213[[#This Row],[Score]])&gt;0,1,0)</f>
        <v>0</v>
      </c>
      <c r="K70" s="28">
        <f t="shared" si="4"/>
        <v>0</v>
      </c>
      <c r="L70" s="30">
        <f t="shared" si="5"/>
        <v>0</v>
      </c>
    </row>
    <row r="71" spans="1:12">
      <c r="A71" t="str">
        <f>Contemporary!A64</f>
        <v>N-401</v>
      </c>
      <c r="B71">
        <f>Contemporary!U64</f>
        <v>0</v>
      </c>
      <c r="C71">
        <f>Contemporary!S64</f>
        <v>0</v>
      </c>
      <c r="D71" s="46">
        <f>IF((Table7101213[[#This Row],[Rank]]+Table7101213[[#This Row],[Score]])&gt;0,1,0)</f>
        <v>0</v>
      </c>
      <c r="K71" s="28">
        <f t="shared" si="4"/>
        <v>0</v>
      </c>
      <c r="L71" s="30">
        <f t="shared" si="5"/>
        <v>0</v>
      </c>
    </row>
    <row r="72" spans="1:12">
      <c r="A72" t="str">
        <f>Contemporary!A65</f>
        <v>N-402</v>
      </c>
      <c r="B72">
        <f>Contemporary!U65</f>
        <v>0</v>
      </c>
      <c r="C72">
        <f>Contemporary!S65</f>
        <v>0</v>
      </c>
      <c r="D72" s="46">
        <f>IF((Table7101213[[#This Row],[Rank]]+Table7101213[[#This Row],[Score]])&gt;0,1,0)</f>
        <v>0</v>
      </c>
      <c r="K72" s="28">
        <f t="shared" si="4"/>
        <v>0</v>
      </c>
      <c r="L72" s="30">
        <f t="shared" si="5"/>
        <v>0</v>
      </c>
    </row>
    <row r="73" spans="1:12">
      <c r="A73" t="str">
        <f>Contemporary!A66</f>
        <v>N-403</v>
      </c>
      <c r="B73">
        <f>Contemporary!U66</f>
        <v>0</v>
      </c>
      <c r="C73">
        <f>Contemporary!S66</f>
        <v>0</v>
      </c>
      <c r="D73" s="46">
        <f>IF((Table7101213[[#This Row],[Rank]]+Table7101213[[#This Row],[Score]])&gt;0,1,0)</f>
        <v>0</v>
      </c>
      <c r="K73" s="28">
        <f t="shared" si="4"/>
        <v>0</v>
      </c>
      <c r="L73" s="30">
        <f t="shared" si="5"/>
        <v>0</v>
      </c>
    </row>
    <row r="74" spans="1:12">
      <c r="A74" t="str">
        <f>Contemporary!A67</f>
        <v>N-404</v>
      </c>
      <c r="B74">
        <f>Contemporary!U67</f>
        <v>0</v>
      </c>
      <c r="C74">
        <f>Contemporary!S67</f>
        <v>0</v>
      </c>
      <c r="D74" s="46">
        <f>IF((Table7101213[[#This Row],[Rank]]+Table7101213[[#This Row],[Score]])&gt;0,1,0)</f>
        <v>0</v>
      </c>
      <c r="K74" s="28">
        <f t="shared" si="4"/>
        <v>0</v>
      </c>
      <c r="L74" s="30">
        <f t="shared" si="5"/>
        <v>0</v>
      </c>
    </row>
    <row r="75" spans="1:12">
      <c r="A75" t="str">
        <f>Contemporary!A69</f>
        <v>P-401</v>
      </c>
      <c r="B75">
        <f>Contemporary!U69</f>
        <v>0</v>
      </c>
      <c r="C75">
        <f>Contemporary!S69</f>
        <v>0</v>
      </c>
      <c r="D75" s="46">
        <f>IF((Table7101213[[#This Row],[Rank]]+Table7101213[[#This Row],[Score]])&gt;0,1,0)</f>
        <v>0</v>
      </c>
      <c r="K75" s="28">
        <f t="shared" si="4"/>
        <v>0</v>
      </c>
      <c r="L75" s="30">
        <f t="shared" si="5"/>
        <v>0</v>
      </c>
    </row>
    <row r="76" spans="1:12">
      <c r="A76" t="str">
        <f>Contemporary!A70</f>
        <v>P-402</v>
      </c>
      <c r="B76">
        <f>Contemporary!U70</f>
        <v>0</v>
      </c>
      <c r="C76">
        <f>Contemporary!S70</f>
        <v>0</v>
      </c>
      <c r="D76" s="46">
        <f>IF((Table7101213[[#This Row],[Rank]]+Table7101213[[#This Row],[Score]])&gt;0,1,0)</f>
        <v>0</v>
      </c>
      <c r="K76" s="28">
        <f t="shared" si="4"/>
        <v>0</v>
      </c>
      <c r="L76" s="30">
        <f t="shared" si="5"/>
        <v>0</v>
      </c>
    </row>
    <row r="77" spans="1:12">
      <c r="A77" t="str">
        <f>Contemporary!A71</f>
        <v>P-403</v>
      </c>
      <c r="B77">
        <f>Contemporary!U71</f>
        <v>0</v>
      </c>
      <c r="C77">
        <f>Contemporary!S71</f>
        <v>0</v>
      </c>
      <c r="D77" s="46">
        <f>IF((Table7101213[[#This Row],[Rank]]+Table7101213[[#This Row],[Score]])&gt;0,1,0)</f>
        <v>0</v>
      </c>
      <c r="K77" s="28">
        <f t="shared" si="4"/>
        <v>0</v>
      </c>
      <c r="L77" s="30">
        <f t="shared" si="5"/>
        <v>0</v>
      </c>
    </row>
    <row r="78" spans="1:12">
      <c r="A78" t="str">
        <f>Contemporary!A72</f>
        <v>P-404</v>
      </c>
      <c r="B78">
        <f>Contemporary!U72</f>
        <v>0</v>
      </c>
      <c r="C78">
        <f>Contemporary!S72</f>
        <v>0</v>
      </c>
      <c r="D78" s="46">
        <f>IF((Table7101213[[#This Row],[Rank]]+Table7101213[[#This Row],[Score]])&gt;0,1,0)</f>
        <v>0</v>
      </c>
      <c r="K78" s="28">
        <f t="shared" si="4"/>
        <v>0</v>
      </c>
      <c r="L78" s="30">
        <f t="shared" si="5"/>
        <v>0</v>
      </c>
    </row>
    <row r="79" spans="1:12">
      <c r="A79" t="str">
        <f>Contemporary!A74</f>
        <v>Q-401</v>
      </c>
      <c r="B79">
        <f>Contemporary!U74</f>
        <v>0</v>
      </c>
      <c r="C79">
        <f>Contemporary!S74</f>
        <v>0</v>
      </c>
      <c r="D79" s="46">
        <f>IF((Table7101213[[#This Row],[Rank]]+Table7101213[[#This Row],[Score]])&gt;0,1,0)</f>
        <v>0</v>
      </c>
      <c r="K79" s="28">
        <f t="shared" si="4"/>
        <v>0</v>
      </c>
      <c r="L79" s="30">
        <f t="shared" si="5"/>
        <v>0</v>
      </c>
    </row>
    <row r="80" spans="1:12">
      <c r="A80" t="str">
        <f>Contemporary!A75</f>
        <v>Q-402</v>
      </c>
      <c r="B80">
        <f>Contemporary!U75</f>
        <v>0</v>
      </c>
      <c r="C80">
        <f>Contemporary!S75</f>
        <v>0</v>
      </c>
      <c r="D80" s="46">
        <f>IF((Table7101213[[#This Row],[Rank]]+Table7101213[[#This Row],[Score]])&gt;0,1,0)</f>
        <v>0</v>
      </c>
      <c r="K80" s="28">
        <f t="shared" si="4"/>
        <v>0</v>
      </c>
      <c r="L80" s="30">
        <f t="shared" si="5"/>
        <v>0</v>
      </c>
    </row>
    <row r="81" spans="1:12">
      <c r="A81" t="str">
        <f>Contemporary!A76</f>
        <v>Q-403</v>
      </c>
      <c r="B81">
        <f>Contemporary!U76</f>
        <v>0</v>
      </c>
      <c r="C81">
        <f>Contemporary!S76</f>
        <v>0</v>
      </c>
      <c r="D81" s="46">
        <f>IF((Table7101213[[#This Row],[Rank]]+Table7101213[[#This Row],[Score]])&gt;0,1,0)</f>
        <v>0</v>
      </c>
      <c r="K81" s="28">
        <f t="shared" si="4"/>
        <v>0</v>
      </c>
      <c r="L81" s="30">
        <f t="shared" si="5"/>
        <v>0</v>
      </c>
    </row>
    <row r="82" spans="1:12">
      <c r="A82" t="str">
        <f>Contemporary!A77</f>
        <v>Q-404</v>
      </c>
      <c r="B82">
        <f>Contemporary!U77</f>
        <v>0</v>
      </c>
      <c r="C82">
        <f>Contemporary!S77</f>
        <v>0</v>
      </c>
      <c r="D82" s="46">
        <f>IF((Table7101213[[#This Row],[Rank]]+Table7101213[[#This Row],[Score]])&gt;0,1,0)</f>
        <v>0</v>
      </c>
      <c r="K82" s="28">
        <f t="shared" si="4"/>
        <v>0</v>
      </c>
      <c r="L82" s="30">
        <f t="shared" si="5"/>
        <v>0</v>
      </c>
    </row>
    <row r="83" spans="1:12">
      <c r="A83" t="str">
        <f>Contemporary!A79</f>
        <v>R-401</v>
      </c>
      <c r="B83">
        <f>Contemporary!U79</f>
        <v>0</v>
      </c>
      <c r="C83">
        <f>Contemporary!S79</f>
        <v>0</v>
      </c>
      <c r="D83" s="46">
        <f>IF((Table7101213[[#This Row],[Rank]]+Table7101213[[#This Row],[Score]])&gt;0,1,0)</f>
        <v>0</v>
      </c>
      <c r="K83" s="28">
        <f t="shared" si="4"/>
        <v>0</v>
      </c>
      <c r="L83" s="30">
        <f t="shared" si="5"/>
        <v>0</v>
      </c>
    </row>
    <row r="84" spans="1:12">
      <c r="A84" t="str">
        <f>Contemporary!A80</f>
        <v>R-402</v>
      </c>
      <c r="B84">
        <f>Contemporary!U80</f>
        <v>0</v>
      </c>
      <c r="C84">
        <f>Contemporary!S80</f>
        <v>0</v>
      </c>
      <c r="D84" s="46">
        <f>IF((Table7101213[[#This Row],[Rank]]+Table7101213[[#This Row],[Score]])&gt;0,1,0)</f>
        <v>0</v>
      </c>
      <c r="K84" s="28">
        <f t="shared" si="4"/>
        <v>0</v>
      </c>
      <c r="L84" s="30">
        <f t="shared" si="5"/>
        <v>0</v>
      </c>
    </row>
    <row r="85" spans="1:12">
      <c r="A85" t="str">
        <f>Contemporary!A81</f>
        <v>R-403</v>
      </c>
      <c r="B85">
        <f>Contemporary!U81</f>
        <v>0</v>
      </c>
      <c r="C85">
        <f>Contemporary!S81</f>
        <v>0</v>
      </c>
      <c r="D85" s="46">
        <f>IF((Table7101213[[#This Row],[Rank]]+Table7101213[[#This Row],[Score]])&gt;0,1,0)</f>
        <v>0</v>
      </c>
      <c r="K85" s="28">
        <f t="shared" si="4"/>
        <v>0</v>
      </c>
      <c r="L85" s="30">
        <f t="shared" si="5"/>
        <v>0</v>
      </c>
    </row>
    <row r="86" spans="1:12">
      <c r="A86" t="str">
        <f>Contemporary!A82</f>
        <v>R-404</v>
      </c>
      <c r="B86">
        <f>Contemporary!U82</f>
        <v>0</v>
      </c>
      <c r="C86">
        <f>Contemporary!S82</f>
        <v>0</v>
      </c>
      <c r="D86" s="46">
        <f>IF((Table7101213[[#This Row],[Rank]]+Table7101213[[#This Row],[Score]])&gt;0,1,0)</f>
        <v>0</v>
      </c>
      <c r="K86" s="28">
        <f t="shared" si="4"/>
        <v>0</v>
      </c>
      <c r="L86" s="30">
        <f t="shared" si="5"/>
        <v>0</v>
      </c>
    </row>
    <row r="87" spans="1:12">
      <c r="A87" t="str">
        <f>Contemporary!A84</f>
        <v>S-401</v>
      </c>
      <c r="B87">
        <f>Contemporary!U84</f>
        <v>0</v>
      </c>
      <c r="C87">
        <f>Contemporary!S84</f>
        <v>0</v>
      </c>
      <c r="D87" s="46">
        <f>IF((Table7101213[[#This Row],[Rank]]+Table7101213[[#This Row],[Score]])&gt;0,1,0)</f>
        <v>0</v>
      </c>
      <c r="K87" s="28">
        <f t="shared" si="4"/>
        <v>0</v>
      </c>
      <c r="L87" s="30">
        <f t="shared" si="5"/>
        <v>0</v>
      </c>
    </row>
    <row r="88" spans="1:12">
      <c r="A88" t="str">
        <f>Contemporary!A85</f>
        <v>S-402</v>
      </c>
      <c r="B88">
        <f>Contemporary!U85</f>
        <v>0</v>
      </c>
      <c r="C88">
        <f>Contemporary!S85</f>
        <v>0</v>
      </c>
      <c r="D88" s="46">
        <f>IF((Table7101213[[#This Row],[Rank]]+Table7101213[[#This Row],[Score]])&gt;0,1,0)</f>
        <v>0</v>
      </c>
      <c r="K88" s="28">
        <f t="shared" si="4"/>
        <v>0</v>
      </c>
      <c r="L88" s="30">
        <f t="shared" si="5"/>
        <v>0</v>
      </c>
    </row>
    <row r="89" spans="1:12">
      <c r="A89" t="str">
        <f>Contemporary!A86</f>
        <v>S-403</v>
      </c>
      <c r="B89">
        <f>Contemporary!U86</f>
        <v>0</v>
      </c>
      <c r="C89">
        <f>Contemporary!S86</f>
        <v>0</v>
      </c>
      <c r="D89" s="46">
        <f>IF((Table7101213[[#This Row],[Rank]]+Table7101213[[#This Row],[Score]])&gt;0,1,0)</f>
        <v>0</v>
      </c>
      <c r="K89" s="28">
        <f t="shared" si="4"/>
        <v>0</v>
      </c>
      <c r="L89" s="30">
        <f t="shared" si="5"/>
        <v>0</v>
      </c>
    </row>
    <row r="90" spans="1:12">
      <c r="A90" t="str">
        <f>Contemporary!A87</f>
        <v>S-404</v>
      </c>
      <c r="B90">
        <f>Contemporary!U87</f>
        <v>0</v>
      </c>
      <c r="C90">
        <f>Contemporary!S87</f>
        <v>0</v>
      </c>
      <c r="D90" s="46">
        <f>IF((Table7101213[[#This Row],[Rank]]+Table7101213[[#This Row],[Score]])&gt;0,1,0)</f>
        <v>0</v>
      </c>
      <c r="K90" s="28">
        <f t="shared" si="4"/>
        <v>0</v>
      </c>
      <c r="L90" s="30">
        <f t="shared" si="5"/>
        <v>0</v>
      </c>
    </row>
    <row r="91" spans="1:12">
      <c r="A91" t="str">
        <f>Contemporary!A89</f>
        <v>T-401</v>
      </c>
      <c r="B91">
        <f>Contemporary!U89</f>
        <v>0</v>
      </c>
      <c r="C91">
        <f>Contemporary!S89</f>
        <v>0</v>
      </c>
      <c r="D91" s="46">
        <f>IF((Table7101213[[#This Row],[Rank]]+Table7101213[[#This Row],[Score]])&gt;0,1,0)</f>
        <v>0</v>
      </c>
      <c r="K91" s="28">
        <f t="shared" si="4"/>
        <v>0</v>
      </c>
      <c r="L91" s="30">
        <f t="shared" si="5"/>
        <v>0</v>
      </c>
    </row>
    <row r="92" spans="1:12">
      <c r="A92" t="str">
        <f>Contemporary!A90</f>
        <v>T-402</v>
      </c>
      <c r="B92">
        <f>Contemporary!U90</f>
        <v>0</v>
      </c>
      <c r="C92">
        <f>Contemporary!S90</f>
        <v>0</v>
      </c>
      <c r="D92" s="46">
        <f>IF((Table7101213[[#This Row],[Rank]]+Table7101213[[#This Row],[Score]])&gt;0,1,0)</f>
        <v>0</v>
      </c>
      <c r="K92" s="28">
        <f t="shared" si="4"/>
        <v>0</v>
      </c>
      <c r="L92" s="30">
        <f t="shared" si="5"/>
        <v>0</v>
      </c>
    </row>
    <row r="93" spans="1:12">
      <c r="A93" t="str">
        <f>Contemporary!A91</f>
        <v>T-403</v>
      </c>
      <c r="B93">
        <f>Contemporary!U91</f>
        <v>0</v>
      </c>
      <c r="C93">
        <f>Contemporary!S91</f>
        <v>0</v>
      </c>
      <c r="D93" s="46">
        <f>IF((Table7101213[[#This Row],[Rank]]+Table7101213[[#This Row],[Score]])&gt;0,1,0)</f>
        <v>0</v>
      </c>
      <c r="K93" s="28">
        <f t="shared" si="4"/>
        <v>0</v>
      </c>
      <c r="L93" s="30">
        <f t="shared" si="5"/>
        <v>0</v>
      </c>
    </row>
    <row r="94" spans="1:12">
      <c r="A94" t="str">
        <f>Contemporary!A92</f>
        <v>T-404</v>
      </c>
      <c r="B94">
        <f>Contemporary!U92</f>
        <v>0</v>
      </c>
      <c r="C94">
        <f>Contemporary!S92</f>
        <v>0</v>
      </c>
      <c r="D94" s="46">
        <f>IF((Table7101213[[#This Row],[Rank]]+Table7101213[[#This Row],[Score]])&gt;0,1,0)</f>
        <v>0</v>
      </c>
      <c r="K94" s="28">
        <f t="shared" si="4"/>
        <v>0</v>
      </c>
      <c r="L94" s="30">
        <f t="shared" si="5"/>
        <v>0</v>
      </c>
    </row>
    <row r="95" spans="1:12">
      <c r="A95" t="str">
        <f>Contemporary!A94</f>
        <v>U-401</v>
      </c>
      <c r="B95">
        <f>Contemporary!U94</f>
        <v>0</v>
      </c>
      <c r="C95">
        <f>Contemporary!S94</f>
        <v>0</v>
      </c>
      <c r="D95" s="46">
        <f>IF((Table7101213[[#This Row],[Rank]]+Table7101213[[#This Row],[Score]])&gt;0,1,0)</f>
        <v>0</v>
      </c>
      <c r="K95" s="28">
        <f t="shared" si="4"/>
        <v>0</v>
      </c>
      <c r="L95" s="30">
        <f t="shared" si="5"/>
        <v>0</v>
      </c>
    </row>
    <row r="96" spans="1:12">
      <c r="A96" t="str">
        <f>Contemporary!A95</f>
        <v>U-402</v>
      </c>
      <c r="B96">
        <f>Contemporary!U95</f>
        <v>0</v>
      </c>
      <c r="C96">
        <f>Contemporary!S95</f>
        <v>0</v>
      </c>
      <c r="D96" s="46">
        <f>IF((Table7101213[[#This Row],[Rank]]+Table7101213[[#This Row],[Score]])&gt;0,1,0)</f>
        <v>0</v>
      </c>
      <c r="K96" s="28">
        <f t="shared" si="4"/>
        <v>0</v>
      </c>
      <c r="L96" s="30">
        <f t="shared" si="5"/>
        <v>0</v>
      </c>
    </row>
    <row r="97" spans="1:12">
      <c r="A97" t="str">
        <f>Contemporary!A96</f>
        <v>U-403</v>
      </c>
      <c r="B97">
        <f>Contemporary!U96</f>
        <v>0</v>
      </c>
      <c r="C97">
        <f>Contemporary!S96</f>
        <v>0</v>
      </c>
      <c r="D97" s="46">
        <f>IF((Table7101213[[#This Row],[Rank]]+Table7101213[[#This Row],[Score]])&gt;0,1,0)</f>
        <v>0</v>
      </c>
      <c r="K97" s="28">
        <f t="shared" si="4"/>
        <v>0</v>
      </c>
      <c r="L97" s="30">
        <f t="shared" si="5"/>
        <v>0</v>
      </c>
    </row>
    <row r="98" spans="1:12">
      <c r="A98" t="str">
        <f>Contemporary!A97</f>
        <v>U-404</v>
      </c>
      <c r="B98">
        <f>Contemporary!U97</f>
        <v>0</v>
      </c>
      <c r="C98">
        <f>Contemporary!S97</f>
        <v>0</v>
      </c>
      <c r="D98" s="46">
        <f>IF((Table7101213[[#This Row],[Rank]]+Table7101213[[#This Row],[Score]])&gt;0,1,0)</f>
        <v>0</v>
      </c>
      <c r="K98" s="28">
        <f t="shared" si="4"/>
        <v>0</v>
      </c>
      <c r="L98" s="30">
        <f t="shared" si="5"/>
        <v>0</v>
      </c>
    </row>
    <row r="99" spans="1:12">
      <c r="A99" t="str">
        <f>Contemporary!A99</f>
        <v>V-401</v>
      </c>
      <c r="B99">
        <f>Contemporary!U99</f>
        <v>0</v>
      </c>
      <c r="C99">
        <f>Contemporary!S99</f>
        <v>0</v>
      </c>
      <c r="D99" s="46">
        <f>IF((Table7101213[[#This Row],[Rank]]+Table7101213[[#This Row],[Score]])&gt;0,1,0)</f>
        <v>0</v>
      </c>
      <c r="K99" s="28">
        <f t="shared" ref="K99:K122" si="6">SUM(E99,G99,I99)</f>
        <v>0</v>
      </c>
      <c r="L99" s="30">
        <f t="shared" ref="L99:L122" si="7">SUM(F99,H99,J99)</f>
        <v>0</v>
      </c>
    </row>
    <row r="100" spans="1:12">
      <c r="A100" t="str">
        <f>Contemporary!A100</f>
        <v>V-402</v>
      </c>
      <c r="B100">
        <f>Contemporary!U100</f>
        <v>0</v>
      </c>
      <c r="C100">
        <f>Contemporary!S100</f>
        <v>0</v>
      </c>
      <c r="D100" s="46">
        <f>IF((Table7101213[[#This Row],[Rank]]+Table7101213[[#This Row],[Score]])&gt;0,1,0)</f>
        <v>0</v>
      </c>
      <c r="K100" s="28">
        <f t="shared" si="6"/>
        <v>0</v>
      </c>
      <c r="L100" s="30">
        <f t="shared" si="7"/>
        <v>0</v>
      </c>
    </row>
    <row r="101" spans="1:12">
      <c r="A101" t="str">
        <f>Contemporary!A101</f>
        <v>V-403</v>
      </c>
      <c r="B101">
        <f>Contemporary!U101</f>
        <v>0</v>
      </c>
      <c r="C101">
        <f>Contemporary!S101</f>
        <v>0</v>
      </c>
      <c r="D101" s="46">
        <f>IF((Table7101213[[#This Row],[Rank]]+Table7101213[[#This Row],[Score]])&gt;0,1,0)</f>
        <v>0</v>
      </c>
      <c r="K101" s="28">
        <f t="shared" si="6"/>
        <v>0</v>
      </c>
      <c r="L101" s="30">
        <f t="shared" si="7"/>
        <v>0</v>
      </c>
    </row>
    <row r="102" spans="1:12">
      <c r="A102" t="str">
        <f>Contemporary!A102</f>
        <v>V-404</v>
      </c>
      <c r="B102">
        <f>Contemporary!U102</f>
        <v>0</v>
      </c>
      <c r="C102">
        <f>Contemporary!S102</f>
        <v>0</v>
      </c>
      <c r="D102" s="46">
        <f>IF((Table7101213[[#This Row],[Rank]]+Table7101213[[#This Row],[Score]])&gt;0,1,0)</f>
        <v>0</v>
      </c>
      <c r="K102" s="28">
        <f t="shared" si="6"/>
        <v>0</v>
      </c>
      <c r="L102" s="30">
        <f t="shared" si="7"/>
        <v>0</v>
      </c>
    </row>
    <row r="103" spans="1:12">
      <c r="A103" t="str">
        <f>Contemporary!A104</f>
        <v>W-401</v>
      </c>
      <c r="B103">
        <f>Contemporary!U104</f>
        <v>0</v>
      </c>
      <c r="C103">
        <f>Contemporary!S104</f>
        <v>0</v>
      </c>
      <c r="D103" s="46">
        <f>IF((Table7101213[[#This Row],[Rank]]+Table7101213[[#This Row],[Score]])&gt;0,1,0)</f>
        <v>0</v>
      </c>
      <c r="K103" s="28">
        <f t="shared" si="6"/>
        <v>0</v>
      </c>
      <c r="L103" s="30">
        <f t="shared" si="7"/>
        <v>0</v>
      </c>
    </row>
    <row r="104" spans="1:12">
      <c r="A104" t="str">
        <f>Contemporary!A105</f>
        <v>W-402</v>
      </c>
      <c r="B104">
        <f>Contemporary!U105</f>
        <v>0</v>
      </c>
      <c r="C104">
        <f>Contemporary!S105</f>
        <v>0</v>
      </c>
      <c r="D104" s="46">
        <f>IF((Table7101213[[#This Row],[Rank]]+Table7101213[[#This Row],[Score]])&gt;0,1,0)</f>
        <v>0</v>
      </c>
      <c r="K104" s="28">
        <f t="shared" si="6"/>
        <v>0</v>
      </c>
      <c r="L104" s="30">
        <f t="shared" si="7"/>
        <v>0</v>
      </c>
    </row>
    <row r="105" spans="1:12">
      <c r="A105" t="str">
        <f>Contemporary!A106</f>
        <v>W-403</v>
      </c>
      <c r="B105">
        <f>Contemporary!U106</f>
        <v>0</v>
      </c>
      <c r="C105">
        <f>Contemporary!S106</f>
        <v>0</v>
      </c>
      <c r="D105" s="46">
        <f>IF((Table7101213[[#This Row],[Rank]]+Table7101213[[#This Row],[Score]])&gt;0,1,0)</f>
        <v>0</v>
      </c>
      <c r="K105" s="28">
        <f t="shared" si="6"/>
        <v>0</v>
      </c>
      <c r="L105" s="30">
        <f t="shared" si="7"/>
        <v>0</v>
      </c>
    </row>
    <row r="106" spans="1:12">
      <c r="A106" t="str">
        <f>Contemporary!A107</f>
        <v>W-404</v>
      </c>
      <c r="B106">
        <f>Contemporary!U107</f>
        <v>0</v>
      </c>
      <c r="C106">
        <f>Contemporary!S107</f>
        <v>0</v>
      </c>
      <c r="D106" s="46">
        <f>IF((Table7101213[[#This Row],[Rank]]+Table7101213[[#This Row],[Score]])&gt;0,1,0)</f>
        <v>0</v>
      </c>
      <c r="K106" s="28">
        <f t="shared" si="6"/>
        <v>0</v>
      </c>
      <c r="L106" s="30">
        <f t="shared" si="7"/>
        <v>0</v>
      </c>
    </row>
    <row r="107" spans="1:12">
      <c r="A107" t="str">
        <f>Contemporary!A109</f>
        <v>X-401</v>
      </c>
      <c r="B107">
        <f>Contemporary!U109</f>
        <v>0</v>
      </c>
      <c r="C107">
        <f>Contemporary!S109</f>
        <v>0</v>
      </c>
      <c r="D107" s="46">
        <f>IF((Table7101213[[#This Row],[Rank]]+Table7101213[[#This Row],[Score]])&gt;0,1,0)</f>
        <v>0</v>
      </c>
      <c r="K107" s="28">
        <f t="shared" si="6"/>
        <v>0</v>
      </c>
      <c r="L107" s="30">
        <f t="shared" si="7"/>
        <v>0</v>
      </c>
    </row>
    <row r="108" spans="1:12">
      <c r="A108" t="str">
        <f>Contemporary!A110</f>
        <v>X-402</v>
      </c>
      <c r="B108">
        <f>Contemporary!U110</f>
        <v>0</v>
      </c>
      <c r="C108">
        <f>Contemporary!S110</f>
        <v>0</v>
      </c>
      <c r="D108" s="46">
        <f>IF((Table7101213[[#This Row],[Rank]]+Table7101213[[#This Row],[Score]])&gt;0,1,0)</f>
        <v>0</v>
      </c>
      <c r="K108" s="28">
        <f t="shared" si="6"/>
        <v>0</v>
      </c>
      <c r="L108" s="30">
        <f t="shared" si="7"/>
        <v>0</v>
      </c>
    </row>
    <row r="109" spans="1:12">
      <c r="A109" t="str">
        <f>Contemporary!A111</f>
        <v>X-403</v>
      </c>
      <c r="B109">
        <f>Contemporary!U111</f>
        <v>0</v>
      </c>
      <c r="C109">
        <f>Contemporary!S111</f>
        <v>0</v>
      </c>
      <c r="D109" s="46">
        <f>IF((Table7101213[[#This Row],[Rank]]+Table7101213[[#This Row],[Score]])&gt;0,1,0)</f>
        <v>0</v>
      </c>
      <c r="K109" s="28">
        <f t="shared" si="6"/>
        <v>0</v>
      </c>
      <c r="L109" s="30">
        <f t="shared" si="7"/>
        <v>0</v>
      </c>
    </row>
    <row r="110" spans="1:12">
      <c r="A110" t="str">
        <f>Contemporary!A112</f>
        <v>X-404</v>
      </c>
      <c r="B110">
        <f>Contemporary!U112</f>
        <v>0</v>
      </c>
      <c r="C110">
        <f>Contemporary!S112</f>
        <v>0</v>
      </c>
      <c r="D110" s="46">
        <f>IF((Table7101213[[#This Row],[Rank]]+Table7101213[[#This Row],[Score]])&gt;0,1,0)</f>
        <v>0</v>
      </c>
      <c r="K110" s="28">
        <f t="shared" si="6"/>
        <v>0</v>
      </c>
      <c r="L110" s="30">
        <f t="shared" si="7"/>
        <v>0</v>
      </c>
    </row>
    <row r="111" spans="1:12">
      <c r="A111" t="str">
        <f>Contemporary!A114</f>
        <v>Y-401</v>
      </c>
      <c r="B111">
        <f>Contemporary!U114</f>
        <v>0</v>
      </c>
      <c r="C111">
        <f>Contemporary!S114</f>
        <v>0</v>
      </c>
      <c r="D111" s="46">
        <f>IF((Table7101213[[#This Row],[Rank]]+Table7101213[[#This Row],[Score]])&gt;0,1,0)</f>
        <v>0</v>
      </c>
      <c r="K111" s="28">
        <f t="shared" si="6"/>
        <v>0</v>
      </c>
      <c r="L111" s="30">
        <f t="shared" si="7"/>
        <v>0</v>
      </c>
    </row>
    <row r="112" spans="1:12">
      <c r="A112" t="str">
        <f>Contemporary!A115</f>
        <v>Y-402</v>
      </c>
      <c r="B112">
        <f>Contemporary!U115</f>
        <v>0</v>
      </c>
      <c r="C112">
        <f>Contemporary!S115</f>
        <v>0</v>
      </c>
      <c r="D112" s="46">
        <f>IF((Table7101213[[#This Row],[Rank]]+Table7101213[[#This Row],[Score]])&gt;0,1,0)</f>
        <v>0</v>
      </c>
      <c r="K112" s="28">
        <f t="shared" si="6"/>
        <v>0</v>
      </c>
      <c r="L112" s="30">
        <f t="shared" si="7"/>
        <v>0</v>
      </c>
    </row>
    <row r="113" spans="1:12">
      <c r="A113" t="str">
        <f>Contemporary!A116</f>
        <v>Y-403</v>
      </c>
      <c r="B113">
        <f>Contemporary!U116</f>
        <v>0</v>
      </c>
      <c r="C113">
        <f>Contemporary!S116</f>
        <v>0</v>
      </c>
      <c r="D113" s="46">
        <f>IF((Table7101213[[#This Row],[Rank]]+Table7101213[[#This Row],[Score]])&gt;0,1,0)</f>
        <v>0</v>
      </c>
      <c r="K113" s="28">
        <f t="shared" si="6"/>
        <v>0</v>
      </c>
      <c r="L113" s="30">
        <f t="shared" si="7"/>
        <v>0</v>
      </c>
    </row>
    <row r="114" spans="1:12">
      <c r="A114" t="str">
        <f>Contemporary!A117</f>
        <v>Y-404</v>
      </c>
      <c r="B114">
        <f>Contemporary!U117</f>
        <v>0</v>
      </c>
      <c r="C114">
        <f>Contemporary!S117</f>
        <v>0</v>
      </c>
      <c r="D114" s="46">
        <f>IF((Table7101213[[#This Row],[Rank]]+Table7101213[[#This Row],[Score]])&gt;0,1,0)</f>
        <v>0</v>
      </c>
      <c r="K114" s="28">
        <f t="shared" si="6"/>
        <v>0</v>
      </c>
      <c r="L114" s="30">
        <f t="shared" si="7"/>
        <v>0</v>
      </c>
    </row>
    <row r="115" spans="1:12">
      <c r="A115" t="str">
        <f>Contemporary!A119</f>
        <v>Z-401</v>
      </c>
      <c r="B115">
        <f>Contemporary!U119</f>
        <v>0</v>
      </c>
      <c r="C115">
        <f>Contemporary!S119</f>
        <v>0</v>
      </c>
      <c r="D115" s="46">
        <f>IF((Table7101213[[#This Row],[Rank]]+Table7101213[[#This Row],[Score]])&gt;0,1,0)</f>
        <v>0</v>
      </c>
      <c r="K115" s="28">
        <f t="shared" si="6"/>
        <v>0</v>
      </c>
      <c r="L115" s="30">
        <f t="shared" si="7"/>
        <v>0</v>
      </c>
    </row>
    <row r="116" spans="1:12">
      <c r="A116" t="str">
        <f>Contemporary!A120</f>
        <v>Z-402</v>
      </c>
      <c r="B116">
        <f>Contemporary!U120</f>
        <v>0</v>
      </c>
      <c r="C116">
        <f>Contemporary!S120</f>
        <v>0</v>
      </c>
      <c r="D116" s="46">
        <f>IF((Table7101213[[#This Row],[Rank]]+Table7101213[[#This Row],[Score]])&gt;0,1,0)</f>
        <v>0</v>
      </c>
      <c r="K116" s="28">
        <f t="shared" si="6"/>
        <v>0</v>
      </c>
      <c r="L116" s="30">
        <f t="shared" si="7"/>
        <v>0</v>
      </c>
    </row>
    <row r="117" spans="1:12">
      <c r="A117" t="str">
        <f>Contemporary!A121</f>
        <v>Z-403</v>
      </c>
      <c r="B117">
        <f>Contemporary!U121</f>
        <v>0</v>
      </c>
      <c r="C117">
        <f>Contemporary!S121</f>
        <v>0</v>
      </c>
      <c r="D117" s="46">
        <f>IF((Table7101213[[#This Row],[Rank]]+Table7101213[[#This Row],[Score]])&gt;0,1,0)</f>
        <v>0</v>
      </c>
      <c r="K117" s="28">
        <f t="shared" si="6"/>
        <v>0</v>
      </c>
      <c r="L117" s="30">
        <f t="shared" si="7"/>
        <v>0</v>
      </c>
    </row>
    <row r="118" spans="1:12">
      <c r="A118" t="str">
        <f>Contemporary!A122</f>
        <v>Z-404</v>
      </c>
      <c r="B118">
        <f>Contemporary!U122</f>
        <v>0</v>
      </c>
      <c r="C118">
        <f>Contemporary!S122</f>
        <v>0</v>
      </c>
      <c r="D118" s="46">
        <f>IF((Table7101213[[#This Row],[Rank]]+Table7101213[[#This Row],[Score]])&gt;0,1,0)</f>
        <v>0</v>
      </c>
      <c r="K118" s="28">
        <f t="shared" si="6"/>
        <v>0</v>
      </c>
      <c r="L118" s="30">
        <f t="shared" si="7"/>
        <v>0</v>
      </c>
    </row>
    <row r="119" spans="1:12">
      <c r="A119" t="str">
        <f>Contemporary!A149</f>
        <v>FF-401</v>
      </c>
      <c r="B119">
        <f>Contemporary!U149</f>
        <v>0</v>
      </c>
      <c r="C119">
        <f>Contemporary!S149</f>
        <v>0</v>
      </c>
      <c r="D119" s="46">
        <f>IF((Table7101213[[#This Row],[Rank]]+Table7101213[[#This Row],[Score]])&gt;0,1,0)</f>
        <v>0</v>
      </c>
      <c r="K119" s="28">
        <f t="shared" si="6"/>
        <v>0</v>
      </c>
      <c r="L119" s="30">
        <f t="shared" si="7"/>
        <v>0</v>
      </c>
    </row>
    <row r="120" spans="1:12">
      <c r="A120" t="str">
        <f>Contemporary!A150</f>
        <v>FF-402</v>
      </c>
      <c r="B120">
        <f>Contemporary!U150</f>
        <v>0</v>
      </c>
      <c r="C120">
        <f>Contemporary!S150</f>
        <v>0</v>
      </c>
      <c r="D120" s="46">
        <f>IF((Table7101213[[#This Row],[Rank]]+Table7101213[[#This Row],[Score]])&gt;0,1,0)</f>
        <v>0</v>
      </c>
      <c r="K120" s="28">
        <f t="shared" si="6"/>
        <v>0</v>
      </c>
      <c r="L120" s="30">
        <f t="shared" si="7"/>
        <v>0</v>
      </c>
    </row>
    <row r="121" spans="1:12">
      <c r="A121" t="str">
        <f>Contemporary!A151</f>
        <v>FF-403</v>
      </c>
      <c r="B121">
        <f>Contemporary!U151</f>
        <v>0</v>
      </c>
      <c r="C121">
        <f>Contemporary!S151</f>
        <v>0</v>
      </c>
      <c r="D121" s="46">
        <f>IF((Table7101213[[#This Row],[Rank]]+Table7101213[[#This Row],[Score]])&gt;0,1,0)</f>
        <v>0</v>
      </c>
      <c r="K121" s="28">
        <f t="shared" si="6"/>
        <v>0</v>
      </c>
      <c r="L121" s="30">
        <f t="shared" si="7"/>
        <v>0</v>
      </c>
    </row>
    <row r="122" spans="1:12">
      <c r="A122" t="str">
        <f>Contemporary!A152</f>
        <v>FF-404</v>
      </c>
      <c r="B122">
        <f>Contemporary!U152</f>
        <v>0</v>
      </c>
      <c r="C122">
        <f>Contemporary!S152</f>
        <v>0</v>
      </c>
      <c r="D122" s="46">
        <f>IF((Table7101213[[#This Row],[Rank]]+Table7101213[[#This Row],[Score]])&gt;0,1,0)</f>
        <v>0</v>
      </c>
      <c r="K122" s="28">
        <f t="shared" si="6"/>
        <v>0</v>
      </c>
      <c r="L122" s="30">
        <f t="shared" si="7"/>
        <v>0</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0]!filter_by_Rank_then_Score">
                <anchor moveWithCells="1" sizeWithCells="1">
                  <from>
                    <xdr:col>13</xdr:col>
                    <xdr:colOff>409575</xdr:colOff>
                    <xdr:row>1</xdr:row>
                    <xdr:rowOff>152400</xdr:rowOff>
                  </from>
                  <to>
                    <xdr:col>16</xdr:col>
                    <xdr:colOff>409575</xdr:colOff>
                    <xdr:row>4</xdr:row>
                    <xdr:rowOff>114300</xdr:rowOff>
                  </to>
                </anchor>
              </controlPr>
            </control>
          </mc:Choice>
        </mc:AlternateContent>
      </controls>
    </mc:Choice>
  </mc:AlternateContent>
  <tableParts count="1">
    <tablePart r:id="rId4"/>
  </tablePart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4" tint="0.39997558519241921"/>
  </sheetPr>
  <dimension ref="A1:L122"/>
  <sheetViews>
    <sheetView workbookViewId="0"/>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t="s">
        <v>223</v>
      </c>
      <c r="E1" s="27" t="s">
        <v>215</v>
      </c>
    </row>
    <row r="2" spans="1:12">
      <c r="A2" t="s">
        <v>211</v>
      </c>
      <c r="B2" t="s">
        <v>209</v>
      </c>
      <c r="C2" t="s">
        <v>824</v>
      </c>
      <c r="D2" s="32" t="s">
        <v>845</v>
      </c>
      <c r="E2" s="32" t="s">
        <v>828</v>
      </c>
      <c r="F2" s="32" t="s">
        <v>214</v>
      </c>
      <c r="G2" s="32" t="s">
        <v>825</v>
      </c>
      <c r="H2" s="32" t="s">
        <v>829</v>
      </c>
      <c r="I2" s="32" t="s">
        <v>826</v>
      </c>
      <c r="J2" s="32" t="s">
        <v>830</v>
      </c>
      <c r="K2" s="33" t="s">
        <v>827</v>
      </c>
      <c r="L2" s="34" t="s">
        <v>213</v>
      </c>
    </row>
    <row r="3" spans="1:12">
      <c r="A3" t="str">
        <f>Pantomime!A44</f>
        <v>J-501</v>
      </c>
      <c r="B3">
        <f>Pantomime!U44</f>
        <v>0</v>
      </c>
      <c r="C3">
        <f>Pantomime!S44</f>
        <v>0</v>
      </c>
      <c r="D3" s="46">
        <f>IF((Table710121314[[#This Row],[Rank]]+Table710121314[[#This Row],[Score]])&gt;0,1,0)</f>
        <v>0</v>
      </c>
      <c r="K3" s="28">
        <f t="shared" ref="K3:K34" si="0">SUM(E3,G3,I3)</f>
        <v>0</v>
      </c>
      <c r="L3" s="30">
        <f t="shared" ref="L3:L34" si="1">SUM(F3,H3,J3)</f>
        <v>0</v>
      </c>
    </row>
    <row r="4" spans="1:12">
      <c r="A4" t="str">
        <f>Pantomime!A19</f>
        <v>D-501</v>
      </c>
      <c r="B4">
        <f>Pantomime!U19</f>
        <v>9</v>
      </c>
      <c r="C4">
        <f>Pantomime!S19</f>
        <v>65</v>
      </c>
      <c r="D4" s="46">
        <f>IF((Table710121314[[#This Row],[Rank]]+Table710121314[[#This Row],[Score]])&gt;0,1,0)</f>
        <v>1</v>
      </c>
      <c r="K4" s="28">
        <f t="shared" si="0"/>
        <v>0</v>
      </c>
      <c r="L4" s="30">
        <f t="shared" si="1"/>
        <v>0</v>
      </c>
    </row>
    <row r="5" spans="1:12">
      <c r="A5" t="str">
        <f>Pantomime!A5</f>
        <v>A-502</v>
      </c>
      <c r="B5">
        <f>Pantomime!U5</f>
        <v>11</v>
      </c>
      <c r="C5">
        <f>Pantomime!S5</f>
        <v>60</v>
      </c>
      <c r="D5" s="46">
        <f>IF((Table710121314[[#This Row],[Rank]]+Table710121314[[#This Row],[Score]])&gt;0,1,0)</f>
        <v>1</v>
      </c>
      <c r="K5" s="28">
        <f t="shared" si="0"/>
        <v>0</v>
      </c>
      <c r="L5" s="30">
        <f t="shared" si="1"/>
        <v>0</v>
      </c>
    </row>
    <row r="6" spans="1:12">
      <c r="A6" t="str">
        <f>Pantomime!A7</f>
        <v>A-504</v>
      </c>
      <c r="B6">
        <f>Pantomime!U7</f>
        <v>0</v>
      </c>
      <c r="C6">
        <f>Pantomime!S7</f>
        <v>0</v>
      </c>
      <c r="D6" s="46">
        <f>IF((Table710121314[[#This Row],[Rank]]+Table710121314[[#This Row],[Score]])&gt;0,1,0)</f>
        <v>0</v>
      </c>
      <c r="K6" s="28">
        <f t="shared" si="0"/>
        <v>0</v>
      </c>
      <c r="L6" s="30">
        <f t="shared" si="1"/>
        <v>0</v>
      </c>
    </row>
    <row r="7" spans="1:12">
      <c r="A7" t="str">
        <f>Pantomime!A124</f>
        <v>AA-501</v>
      </c>
      <c r="B7">
        <f>Pantomime!U124</f>
        <v>0</v>
      </c>
      <c r="C7">
        <f>Pantomime!S124</f>
        <v>0</v>
      </c>
      <c r="D7" s="46">
        <f>IF((Table710121314[[#This Row],[Rank]]+Table710121314[[#This Row],[Score]])&gt;0,1,0)</f>
        <v>0</v>
      </c>
      <c r="K7" s="28">
        <f t="shared" si="0"/>
        <v>0</v>
      </c>
      <c r="L7" s="30">
        <f t="shared" si="1"/>
        <v>0</v>
      </c>
    </row>
    <row r="8" spans="1:12">
      <c r="A8" t="str">
        <f>Pantomime!A125</f>
        <v>AA-502</v>
      </c>
      <c r="B8">
        <f>Pantomime!U125</f>
        <v>0</v>
      </c>
      <c r="C8">
        <f>Pantomime!S125</f>
        <v>0</v>
      </c>
      <c r="D8" s="46">
        <f>IF((Table710121314[[#This Row],[Rank]]+Table710121314[[#This Row],[Score]])&gt;0,1,0)</f>
        <v>0</v>
      </c>
      <c r="K8" s="28">
        <f t="shared" si="0"/>
        <v>0</v>
      </c>
      <c r="L8" s="30">
        <f t="shared" si="1"/>
        <v>0</v>
      </c>
    </row>
    <row r="9" spans="1:12">
      <c r="A9" t="str">
        <f>Pantomime!A126</f>
        <v>AA-503</v>
      </c>
      <c r="B9">
        <f>Pantomime!U126</f>
        <v>0</v>
      </c>
      <c r="C9">
        <f>Pantomime!S126</f>
        <v>0</v>
      </c>
      <c r="D9" s="46">
        <f>IF((Table710121314[[#This Row],[Rank]]+Table710121314[[#This Row],[Score]])&gt;0,1,0)</f>
        <v>0</v>
      </c>
      <c r="K9" s="28">
        <f t="shared" si="0"/>
        <v>0</v>
      </c>
      <c r="L9" s="30">
        <f t="shared" si="1"/>
        <v>0</v>
      </c>
    </row>
    <row r="10" spans="1:12">
      <c r="A10" t="str">
        <f>Pantomime!A127</f>
        <v>AA-504</v>
      </c>
      <c r="B10">
        <f>Pantomime!U127</f>
        <v>0</v>
      </c>
      <c r="C10">
        <f>Pantomime!S127</f>
        <v>0</v>
      </c>
      <c r="D10" s="46">
        <f>IF((Table710121314[[#This Row],[Rank]]+Table710121314[[#This Row],[Score]])&gt;0,1,0)</f>
        <v>0</v>
      </c>
      <c r="K10" s="28">
        <f t="shared" si="0"/>
        <v>0</v>
      </c>
      <c r="L10" s="30">
        <f t="shared" si="1"/>
        <v>0</v>
      </c>
    </row>
    <row r="11" spans="1:12">
      <c r="A11" t="str">
        <f>Pantomime!A9</f>
        <v>B-501</v>
      </c>
      <c r="B11">
        <f>Pantomime!U9</f>
        <v>10</v>
      </c>
      <c r="C11">
        <f>Pantomime!S9</f>
        <v>63</v>
      </c>
      <c r="D11" s="46">
        <f>IF((Table710121314[[#This Row],[Rank]]+Table710121314[[#This Row],[Score]])&gt;0,1,0)</f>
        <v>1</v>
      </c>
      <c r="K11" s="28">
        <f t="shared" si="0"/>
        <v>0</v>
      </c>
      <c r="L11" s="30">
        <f t="shared" si="1"/>
        <v>0</v>
      </c>
    </row>
    <row r="12" spans="1:12">
      <c r="A12" t="str">
        <f>Pantomime!A4</f>
        <v>A-501</v>
      </c>
      <c r="B12">
        <f>Pantomime!U4</f>
        <v>9</v>
      </c>
      <c r="C12">
        <f>Pantomime!S4</f>
        <v>65</v>
      </c>
      <c r="D12" s="46">
        <f>IF((Table710121314[[#This Row],[Rank]]+Table710121314[[#This Row],[Score]])&gt;0,1,0)</f>
        <v>1</v>
      </c>
      <c r="K12" s="28">
        <f t="shared" si="0"/>
        <v>0</v>
      </c>
      <c r="L12" s="30">
        <f t="shared" si="1"/>
        <v>0</v>
      </c>
    </row>
    <row r="13" spans="1:12">
      <c r="A13" t="str">
        <f>Pantomime!A10</f>
        <v>B-502</v>
      </c>
      <c r="B13">
        <f>Pantomime!U10</f>
        <v>12</v>
      </c>
      <c r="C13">
        <f>Pantomime!S10</f>
        <v>55</v>
      </c>
      <c r="D13" s="46">
        <f>IF((Table710121314[[#This Row],[Rank]]+Table710121314[[#This Row],[Score]])&gt;0,1,0)</f>
        <v>1</v>
      </c>
      <c r="K13" s="28">
        <f t="shared" si="0"/>
        <v>0</v>
      </c>
      <c r="L13" s="30">
        <f t="shared" si="1"/>
        <v>0</v>
      </c>
    </row>
    <row r="14" spans="1:12">
      <c r="A14" t="str">
        <f>Pantomime!A11</f>
        <v>B-503</v>
      </c>
      <c r="B14">
        <f>Pantomime!U11</f>
        <v>0</v>
      </c>
      <c r="C14">
        <f>Pantomime!S11</f>
        <v>0</v>
      </c>
      <c r="D14" s="46">
        <f>IF((Table710121314[[#This Row],[Rank]]+Table710121314[[#This Row],[Score]])&gt;0,1,0)</f>
        <v>0</v>
      </c>
      <c r="K14" s="28">
        <f t="shared" si="0"/>
        <v>0</v>
      </c>
      <c r="L14" s="30">
        <f t="shared" si="1"/>
        <v>0</v>
      </c>
    </row>
    <row r="15" spans="1:12">
      <c r="A15" t="str">
        <f>Pantomime!A12</f>
        <v>B-504</v>
      </c>
      <c r="B15">
        <f>Pantomime!U12</f>
        <v>0</v>
      </c>
      <c r="C15">
        <f>Pantomime!S12</f>
        <v>0</v>
      </c>
      <c r="D15" s="46">
        <f>IF((Table710121314[[#This Row],[Rank]]+Table710121314[[#This Row],[Score]])&gt;0,1,0)</f>
        <v>0</v>
      </c>
      <c r="K15" s="28">
        <f t="shared" si="0"/>
        <v>0</v>
      </c>
      <c r="L15" s="30">
        <f t="shared" si="1"/>
        <v>0</v>
      </c>
    </row>
    <row r="16" spans="1:12">
      <c r="A16" t="str">
        <f>Pantomime!A129</f>
        <v>BB-501</v>
      </c>
      <c r="B16">
        <f>Pantomime!U129</f>
        <v>0</v>
      </c>
      <c r="C16">
        <f>Pantomime!S129</f>
        <v>0</v>
      </c>
      <c r="D16" s="46">
        <f>IF((Table710121314[[#This Row],[Rank]]+Table710121314[[#This Row],[Score]])&gt;0,1,0)</f>
        <v>0</v>
      </c>
      <c r="K16" s="28">
        <f t="shared" si="0"/>
        <v>0</v>
      </c>
      <c r="L16" s="30">
        <f t="shared" si="1"/>
        <v>0</v>
      </c>
    </row>
    <row r="17" spans="1:12">
      <c r="A17" t="str">
        <f>Pantomime!A130</f>
        <v>BB-502</v>
      </c>
      <c r="B17">
        <f>Pantomime!U130</f>
        <v>0</v>
      </c>
      <c r="C17">
        <f>Pantomime!S130</f>
        <v>0</v>
      </c>
      <c r="D17" s="46">
        <f>IF((Table710121314[[#This Row],[Rank]]+Table710121314[[#This Row],[Score]])&gt;0,1,0)</f>
        <v>0</v>
      </c>
      <c r="K17" s="28">
        <f t="shared" si="0"/>
        <v>0</v>
      </c>
      <c r="L17" s="30">
        <f t="shared" si="1"/>
        <v>0</v>
      </c>
    </row>
    <row r="18" spans="1:12">
      <c r="A18" t="str">
        <f>Pantomime!A131</f>
        <v>BB-503</v>
      </c>
      <c r="B18">
        <f>Pantomime!U131</f>
        <v>0</v>
      </c>
      <c r="C18">
        <f>Pantomime!S131</f>
        <v>0</v>
      </c>
      <c r="D18" s="46">
        <f>IF((Table710121314[[#This Row],[Rank]]+Table710121314[[#This Row],[Score]])&gt;0,1,0)</f>
        <v>0</v>
      </c>
      <c r="K18" s="28">
        <f t="shared" si="0"/>
        <v>0</v>
      </c>
      <c r="L18" s="30">
        <f t="shared" si="1"/>
        <v>0</v>
      </c>
    </row>
    <row r="19" spans="1:12">
      <c r="A19" t="str">
        <f>Pantomime!A132</f>
        <v>BB-504</v>
      </c>
      <c r="B19">
        <f>Pantomime!U132</f>
        <v>0</v>
      </c>
      <c r="C19">
        <f>Pantomime!S132</f>
        <v>0</v>
      </c>
      <c r="D19" s="46">
        <f>IF((Table710121314[[#This Row],[Rank]]+Table710121314[[#This Row],[Score]])&gt;0,1,0)</f>
        <v>0</v>
      </c>
      <c r="K19" s="28">
        <f t="shared" si="0"/>
        <v>0</v>
      </c>
      <c r="L19" s="30">
        <f t="shared" si="1"/>
        <v>0</v>
      </c>
    </row>
    <row r="20" spans="1:12">
      <c r="A20" t="str">
        <f>Pantomime!A14</f>
        <v>C-501</v>
      </c>
      <c r="B20">
        <f>Pantomime!U14</f>
        <v>0</v>
      </c>
      <c r="C20">
        <f>Pantomime!S14</f>
        <v>0</v>
      </c>
      <c r="D20" s="46">
        <f>IF((Table710121314[[#This Row],[Rank]]+Table710121314[[#This Row],[Score]])&gt;0,1,0)</f>
        <v>0</v>
      </c>
      <c r="K20" s="28">
        <f t="shared" si="0"/>
        <v>0</v>
      </c>
      <c r="L20" s="30">
        <f t="shared" si="1"/>
        <v>0</v>
      </c>
    </row>
    <row r="21" spans="1:12">
      <c r="A21" t="str">
        <f>Pantomime!A15</f>
        <v>C-502</v>
      </c>
      <c r="B21">
        <f>Pantomime!U15</f>
        <v>0</v>
      </c>
      <c r="C21">
        <f>Pantomime!S15</f>
        <v>0</v>
      </c>
      <c r="D21" s="46">
        <f>IF((Table710121314[[#This Row],[Rank]]+Table710121314[[#This Row],[Score]])&gt;0,1,0)</f>
        <v>0</v>
      </c>
      <c r="K21" s="28">
        <f t="shared" si="0"/>
        <v>0</v>
      </c>
      <c r="L21" s="30">
        <f t="shared" si="1"/>
        <v>0</v>
      </c>
    </row>
    <row r="22" spans="1:12">
      <c r="A22" t="str">
        <f>Pantomime!A16</f>
        <v>C-503</v>
      </c>
      <c r="B22">
        <f>Pantomime!U16</f>
        <v>0</v>
      </c>
      <c r="C22">
        <f>Pantomime!S16</f>
        <v>0</v>
      </c>
      <c r="D22" s="46">
        <f>IF((Table710121314[[#This Row],[Rank]]+Table710121314[[#This Row],[Score]])&gt;0,1,0)</f>
        <v>0</v>
      </c>
      <c r="K22" s="28">
        <f t="shared" si="0"/>
        <v>0</v>
      </c>
      <c r="L22" s="30">
        <f t="shared" si="1"/>
        <v>0</v>
      </c>
    </row>
    <row r="23" spans="1:12">
      <c r="A23" t="str">
        <f>Pantomime!A17</f>
        <v>C-504</v>
      </c>
      <c r="B23">
        <f>Pantomime!U17</f>
        <v>0</v>
      </c>
      <c r="C23">
        <f>Pantomime!S17</f>
        <v>0</v>
      </c>
      <c r="D23" s="46">
        <f>IF((Table710121314[[#This Row],[Rank]]+Table710121314[[#This Row],[Score]])&gt;0,1,0)</f>
        <v>0</v>
      </c>
      <c r="K23" s="28">
        <f t="shared" si="0"/>
        <v>0</v>
      </c>
      <c r="L23" s="30">
        <f t="shared" si="1"/>
        <v>0</v>
      </c>
    </row>
    <row r="24" spans="1:12">
      <c r="A24" t="str">
        <f>Pantomime!A134</f>
        <v>CC-501</v>
      </c>
      <c r="B24">
        <f>Pantomime!U134</f>
        <v>0</v>
      </c>
      <c r="C24">
        <f>Pantomime!S134</f>
        <v>0</v>
      </c>
      <c r="D24" s="46">
        <f>IF((Table710121314[[#This Row],[Rank]]+Table710121314[[#This Row],[Score]])&gt;0,1,0)</f>
        <v>0</v>
      </c>
      <c r="K24" s="28">
        <f t="shared" si="0"/>
        <v>0</v>
      </c>
      <c r="L24" s="30">
        <f t="shared" si="1"/>
        <v>0</v>
      </c>
    </row>
    <row r="25" spans="1:12">
      <c r="A25" t="str">
        <f>Pantomime!A135</f>
        <v>CC-502</v>
      </c>
      <c r="B25">
        <f>Pantomime!U135</f>
        <v>0</v>
      </c>
      <c r="C25">
        <f>Pantomime!S135</f>
        <v>0</v>
      </c>
      <c r="D25" s="46">
        <f>IF((Table710121314[[#This Row],[Rank]]+Table710121314[[#This Row],[Score]])&gt;0,1,0)</f>
        <v>0</v>
      </c>
      <c r="K25" s="28">
        <f t="shared" si="0"/>
        <v>0</v>
      </c>
      <c r="L25" s="30">
        <f t="shared" si="1"/>
        <v>0</v>
      </c>
    </row>
    <row r="26" spans="1:12">
      <c r="A26" t="str">
        <f>Pantomime!A136</f>
        <v>CC-503</v>
      </c>
      <c r="B26">
        <f>Pantomime!U136</f>
        <v>0</v>
      </c>
      <c r="C26">
        <f>Pantomime!S136</f>
        <v>0</v>
      </c>
      <c r="D26" s="46">
        <f>IF((Table710121314[[#This Row],[Rank]]+Table710121314[[#This Row],[Score]])&gt;0,1,0)</f>
        <v>0</v>
      </c>
      <c r="K26" s="28">
        <f t="shared" si="0"/>
        <v>0</v>
      </c>
      <c r="L26" s="30">
        <f t="shared" si="1"/>
        <v>0</v>
      </c>
    </row>
    <row r="27" spans="1:12">
      <c r="A27" t="str">
        <f>Pantomime!A137</f>
        <v>CC-504</v>
      </c>
      <c r="B27">
        <f>Pantomime!U137</f>
        <v>0</v>
      </c>
      <c r="C27">
        <f>Pantomime!S137</f>
        <v>0</v>
      </c>
      <c r="D27" s="46">
        <f>IF((Table710121314[[#This Row],[Rank]]+Table710121314[[#This Row],[Score]])&gt;0,1,0)</f>
        <v>0</v>
      </c>
      <c r="K27" s="28">
        <f t="shared" si="0"/>
        <v>0</v>
      </c>
      <c r="L27" s="30">
        <f t="shared" si="1"/>
        <v>0</v>
      </c>
    </row>
    <row r="28" spans="1:12">
      <c r="A28" t="str">
        <f>Pantomime!A20</f>
        <v>D-502</v>
      </c>
      <c r="B28">
        <f>Pantomime!U20</f>
        <v>0</v>
      </c>
      <c r="C28">
        <f>Pantomime!S20</f>
        <v>0</v>
      </c>
      <c r="D28" s="46">
        <f>IF((Table710121314[[#This Row],[Rank]]+Table710121314[[#This Row],[Score]])&gt;0,1,0)</f>
        <v>0</v>
      </c>
      <c r="K28" s="28">
        <f t="shared" si="0"/>
        <v>0</v>
      </c>
      <c r="L28" s="30">
        <f t="shared" si="1"/>
        <v>0</v>
      </c>
    </row>
    <row r="29" spans="1:12">
      <c r="A29" t="str">
        <f>Pantomime!A21</f>
        <v>D-503</v>
      </c>
      <c r="B29">
        <f>Pantomime!U21</f>
        <v>0</v>
      </c>
      <c r="C29">
        <f>Pantomime!S21</f>
        <v>0</v>
      </c>
      <c r="D29" s="46">
        <f>IF((Table710121314[[#This Row],[Rank]]+Table710121314[[#This Row],[Score]])&gt;0,1,0)</f>
        <v>0</v>
      </c>
      <c r="K29" s="28">
        <f t="shared" si="0"/>
        <v>0</v>
      </c>
      <c r="L29" s="30">
        <f t="shared" si="1"/>
        <v>0</v>
      </c>
    </row>
    <row r="30" spans="1:12">
      <c r="A30" t="str">
        <f>Pantomime!A22</f>
        <v>D-504</v>
      </c>
      <c r="B30">
        <f>Pantomime!U22</f>
        <v>0</v>
      </c>
      <c r="C30">
        <f>Pantomime!S22</f>
        <v>0</v>
      </c>
      <c r="D30" s="46">
        <f>IF((Table710121314[[#This Row],[Rank]]+Table710121314[[#This Row],[Score]])&gt;0,1,0)</f>
        <v>0</v>
      </c>
      <c r="K30" s="28">
        <f t="shared" si="0"/>
        <v>0</v>
      </c>
      <c r="L30" s="30">
        <f t="shared" si="1"/>
        <v>0</v>
      </c>
    </row>
    <row r="31" spans="1:12">
      <c r="A31" t="str">
        <f>Pantomime!A139</f>
        <v>DD-501</v>
      </c>
      <c r="B31">
        <f>Pantomime!U139</f>
        <v>0</v>
      </c>
      <c r="C31">
        <f>Pantomime!S139</f>
        <v>0</v>
      </c>
      <c r="D31" s="46">
        <f>IF((Table710121314[[#This Row],[Rank]]+Table710121314[[#This Row],[Score]])&gt;0,1,0)</f>
        <v>0</v>
      </c>
      <c r="K31" s="28">
        <f t="shared" si="0"/>
        <v>0</v>
      </c>
      <c r="L31" s="30">
        <f t="shared" si="1"/>
        <v>0</v>
      </c>
    </row>
    <row r="32" spans="1:12">
      <c r="A32" t="str">
        <f>Pantomime!A140</f>
        <v>DD-502</v>
      </c>
      <c r="B32">
        <f>Pantomime!U140</f>
        <v>0</v>
      </c>
      <c r="C32">
        <f>Pantomime!S140</f>
        <v>0</v>
      </c>
      <c r="D32" s="46">
        <f>IF((Table710121314[[#This Row],[Rank]]+Table710121314[[#This Row],[Score]])&gt;0,1,0)</f>
        <v>0</v>
      </c>
      <c r="K32" s="28">
        <f t="shared" si="0"/>
        <v>0</v>
      </c>
      <c r="L32" s="30">
        <f t="shared" si="1"/>
        <v>0</v>
      </c>
    </row>
    <row r="33" spans="1:12">
      <c r="A33" t="str">
        <f>Pantomime!A141</f>
        <v>DD-503</v>
      </c>
      <c r="B33">
        <f>Pantomime!U141</f>
        <v>0</v>
      </c>
      <c r="C33">
        <f>Pantomime!S141</f>
        <v>0</v>
      </c>
      <c r="D33" s="46">
        <f>IF((Table710121314[[#This Row],[Rank]]+Table710121314[[#This Row],[Score]])&gt;0,1,0)</f>
        <v>0</v>
      </c>
      <c r="K33" s="28">
        <f t="shared" si="0"/>
        <v>0</v>
      </c>
      <c r="L33" s="30">
        <f t="shared" si="1"/>
        <v>0</v>
      </c>
    </row>
    <row r="34" spans="1:12">
      <c r="A34" t="str">
        <f>Pantomime!A142</f>
        <v>DD-504</v>
      </c>
      <c r="B34">
        <f>Pantomime!U142</f>
        <v>0</v>
      </c>
      <c r="C34">
        <f>Pantomime!S142</f>
        <v>0</v>
      </c>
      <c r="D34" s="46">
        <f>IF((Table710121314[[#This Row],[Rank]]+Table710121314[[#This Row],[Score]])&gt;0,1,0)</f>
        <v>0</v>
      </c>
      <c r="K34" s="28">
        <f t="shared" si="0"/>
        <v>0</v>
      </c>
      <c r="L34" s="30">
        <f t="shared" si="1"/>
        <v>0</v>
      </c>
    </row>
    <row r="35" spans="1:12">
      <c r="A35" t="str">
        <f>Pantomime!A24</f>
        <v>E-501</v>
      </c>
      <c r="B35">
        <f>Pantomime!U24</f>
        <v>5</v>
      </c>
      <c r="C35">
        <f>Pantomime!S24</f>
        <v>71</v>
      </c>
      <c r="D35" s="46">
        <f>IF((Table710121314[[#This Row],[Rank]]+Table710121314[[#This Row],[Score]])&gt;0,1,0)</f>
        <v>1</v>
      </c>
      <c r="K35" s="28">
        <f t="shared" ref="K35:K66" si="2">SUM(E35,G35,I35)</f>
        <v>0</v>
      </c>
      <c r="L35" s="30">
        <f t="shared" ref="L35:L66" si="3">SUM(F35,H35,J35)</f>
        <v>0</v>
      </c>
    </row>
    <row r="36" spans="1:12">
      <c r="A36" t="str">
        <f>Pantomime!A25</f>
        <v>E-502</v>
      </c>
      <c r="B36">
        <f>Pantomime!U25</f>
        <v>0</v>
      </c>
      <c r="C36">
        <f>Pantomime!S25</f>
        <v>0</v>
      </c>
      <c r="D36" s="46">
        <f>IF((Table710121314[[#This Row],[Rank]]+Table710121314[[#This Row],[Score]])&gt;0,1,0)</f>
        <v>0</v>
      </c>
      <c r="K36" s="28">
        <f t="shared" si="2"/>
        <v>0</v>
      </c>
      <c r="L36" s="30">
        <f t="shared" si="3"/>
        <v>0</v>
      </c>
    </row>
    <row r="37" spans="1:12">
      <c r="A37" t="str">
        <f>Pantomime!A26</f>
        <v>E-503</v>
      </c>
      <c r="B37">
        <f>Pantomime!U26</f>
        <v>0</v>
      </c>
      <c r="C37">
        <f>Pantomime!S26</f>
        <v>0</v>
      </c>
      <c r="D37" s="46">
        <f>IF((Table710121314[[#This Row],[Rank]]+Table710121314[[#This Row],[Score]])&gt;0,1,0)</f>
        <v>0</v>
      </c>
      <c r="K37" s="28">
        <f t="shared" si="2"/>
        <v>0</v>
      </c>
      <c r="L37" s="30">
        <f t="shared" si="3"/>
        <v>0</v>
      </c>
    </row>
    <row r="38" spans="1:12">
      <c r="A38" t="str">
        <f>Pantomime!A27</f>
        <v>E-504</v>
      </c>
      <c r="B38">
        <f>Pantomime!U27</f>
        <v>0</v>
      </c>
      <c r="C38">
        <f>Pantomime!S27</f>
        <v>0</v>
      </c>
      <c r="D38" s="46">
        <f>IF((Table710121314[[#This Row],[Rank]]+Table710121314[[#This Row],[Score]])&gt;0,1,0)</f>
        <v>0</v>
      </c>
      <c r="K38" s="28">
        <f t="shared" si="2"/>
        <v>0</v>
      </c>
      <c r="L38" s="30">
        <f t="shared" si="3"/>
        <v>0</v>
      </c>
    </row>
    <row r="39" spans="1:12">
      <c r="A39" t="str">
        <f>Pantomime!A144</f>
        <v>EE-501</v>
      </c>
      <c r="B39">
        <f>Pantomime!U144</f>
        <v>0</v>
      </c>
      <c r="C39">
        <f>Pantomime!S144</f>
        <v>0</v>
      </c>
      <c r="D39" s="46">
        <f>IF((Table710121314[[#This Row],[Rank]]+Table710121314[[#This Row],[Score]])&gt;0,1,0)</f>
        <v>0</v>
      </c>
      <c r="K39" s="28">
        <f t="shared" si="2"/>
        <v>0</v>
      </c>
      <c r="L39" s="30">
        <f t="shared" si="3"/>
        <v>0</v>
      </c>
    </row>
    <row r="40" spans="1:12">
      <c r="A40" t="str">
        <f>Pantomime!A145</f>
        <v>EE-502</v>
      </c>
      <c r="B40">
        <f>Pantomime!U145</f>
        <v>0</v>
      </c>
      <c r="C40">
        <f>Pantomime!S145</f>
        <v>0</v>
      </c>
      <c r="D40" s="46">
        <f>IF((Table710121314[[#This Row],[Rank]]+Table710121314[[#This Row],[Score]])&gt;0,1,0)</f>
        <v>0</v>
      </c>
      <c r="K40" s="28">
        <f t="shared" si="2"/>
        <v>0</v>
      </c>
      <c r="L40" s="30">
        <f t="shared" si="3"/>
        <v>0</v>
      </c>
    </row>
    <row r="41" spans="1:12">
      <c r="A41" t="str">
        <f>Pantomime!A146</f>
        <v>EE-503</v>
      </c>
      <c r="B41">
        <f>Pantomime!U146</f>
        <v>0</v>
      </c>
      <c r="C41">
        <f>Pantomime!S146</f>
        <v>0</v>
      </c>
      <c r="D41" s="46">
        <f>IF((Table710121314[[#This Row],[Rank]]+Table710121314[[#This Row],[Score]])&gt;0,1,0)</f>
        <v>0</v>
      </c>
      <c r="K41" s="28">
        <f t="shared" si="2"/>
        <v>0</v>
      </c>
      <c r="L41" s="30">
        <f t="shared" si="3"/>
        <v>0</v>
      </c>
    </row>
    <row r="42" spans="1:12">
      <c r="A42" t="str">
        <f>Pantomime!A147</f>
        <v>EE-504</v>
      </c>
      <c r="B42">
        <f>Pantomime!U147</f>
        <v>0</v>
      </c>
      <c r="C42">
        <f>Pantomime!S147</f>
        <v>0</v>
      </c>
      <c r="D42" s="46">
        <f>IF((Table710121314[[#This Row],[Rank]]+Table710121314[[#This Row],[Score]])&gt;0,1,0)</f>
        <v>0</v>
      </c>
      <c r="K42" s="28">
        <f t="shared" si="2"/>
        <v>0</v>
      </c>
      <c r="L42" s="30">
        <f t="shared" si="3"/>
        <v>0</v>
      </c>
    </row>
    <row r="43" spans="1:12">
      <c r="A43" t="str">
        <f>Pantomime!A29</f>
        <v>F-501</v>
      </c>
      <c r="B43">
        <f>Pantomime!U29</f>
        <v>0</v>
      </c>
      <c r="C43">
        <f>Pantomime!S29</f>
        <v>0</v>
      </c>
      <c r="D43" s="46">
        <f>IF((Table710121314[[#This Row],[Rank]]+Table710121314[[#This Row],[Score]])&gt;0,1,0)</f>
        <v>0</v>
      </c>
      <c r="K43" s="28">
        <f t="shared" si="2"/>
        <v>0</v>
      </c>
      <c r="L43" s="30">
        <f t="shared" si="3"/>
        <v>0</v>
      </c>
    </row>
    <row r="44" spans="1:12">
      <c r="A44" t="str">
        <f>Pantomime!A30</f>
        <v>F-502</v>
      </c>
      <c r="B44">
        <f>Pantomime!U30</f>
        <v>0</v>
      </c>
      <c r="C44">
        <f>Pantomime!S30</f>
        <v>0</v>
      </c>
      <c r="D44" s="46">
        <f>IF((Table710121314[[#This Row],[Rank]]+Table710121314[[#This Row],[Score]])&gt;0,1,0)</f>
        <v>0</v>
      </c>
      <c r="K44" s="28">
        <f t="shared" si="2"/>
        <v>0</v>
      </c>
      <c r="L44" s="30">
        <f t="shared" si="3"/>
        <v>0</v>
      </c>
    </row>
    <row r="45" spans="1:12">
      <c r="A45" t="str">
        <f>Pantomime!A31</f>
        <v>F-503</v>
      </c>
      <c r="B45">
        <f>Pantomime!U31</f>
        <v>0</v>
      </c>
      <c r="C45">
        <f>Pantomime!S31</f>
        <v>0</v>
      </c>
      <c r="D45" s="46">
        <f>IF((Table710121314[[#This Row],[Rank]]+Table710121314[[#This Row],[Score]])&gt;0,1,0)</f>
        <v>0</v>
      </c>
      <c r="K45" s="28">
        <f t="shared" si="2"/>
        <v>0</v>
      </c>
      <c r="L45" s="30">
        <f t="shared" si="3"/>
        <v>0</v>
      </c>
    </row>
    <row r="46" spans="1:12">
      <c r="A46" t="str">
        <f>Pantomime!A32</f>
        <v>F-504</v>
      </c>
      <c r="B46">
        <f>Pantomime!U32</f>
        <v>0</v>
      </c>
      <c r="C46">
        <f>Pantomime!S32</f>
        <v>0</v>
      </c>
      <c r="D46" s="46">
        <f>IF((Table710121314[[#This Row],[Rank]]+Table710121314[[#This Row],[Score]])&gt;0,1,0)</f>
        <v>0</v>
      </c>
      <c r="K46" s="28">
        <f t="shared" si="2"/>
        <v>0</v>
      </c>
      <c r="L46" s="30">
        <f t="shared" si="3"/>
        <v>0</v>
      </c>
    </row>
    <row r="47" spans="1:12">
      <c r="A47" t="str">
        <f>Pantomime!A149</f>
        <v>FF-501</v>
      </c>
      <c r="B47">
        <f>Pantomime!U149</f>
        <v>0</v>
      </c>
      <c r="C47">
        <f>Pantomime!S149</f>
        <v>0</v>
      </c>
      <c r="D47" s="46">
        <f>IF((Table710121314[[#This Row],[Rank]]+Table710121314[[#This Row],[Score]])&gt;0,1,0)</f>
        <v>0</v>
      </c>
      <c r="K47" s="28">
        <f t="shared" si="2"/>
        <v>0</v>
      </c>
      <c r="L47" s="30">
        <f t="shared" si="3"/>
        <v>0</v>
      </c>
    </row>
    <row r="48" spans="1:12">
      <c r="A48" t="str">
        <f>Pantomime!A150</f>
        <v>FF-502</v>
      </c>
      <c r="B48">
        <f>Pantomime!U150</f>
        <v>0</v>
      </c>
      <c r="C48">
        <f>Pantomime!S150</f>
        <v>0</v>
      </c>
      <c r="D48" s="46">
        <f>IF((Table710121314[[#This Row],[Rank]]+Table710121314[[#This Row],[Score]])&gt;0,1,0)</f>
        <v>0</v>
      </c>
      <c r="K48" s="28">
        <f t="shared" si="2"/>
        <v>0</v>
      </c>
      <c r="L48" s="30">
        <f t="shared" si="3"/>
        <v>0</v>
      </c>
    </row>
    <row r="49" spans="1:12">
      <c r="A49" t="str">
        <f>Pantomime!A151</f>
        <v>FF-503</v>
      </c>
      <c r="B49">
        <f>Pantomime!U151</f>
        <v>0</v>
      </c>
      <c r="C49">
        <f>Pantomime!S151</f>
        <v>0</v>
      </c>
      <c r="D49" s="46">
        <f>IF((Table710121314[[#This Row],[Rank]]+Table710121314[[#This Row],[Score]])&gt;0,1,0)</f>
        <v>0</v>
      </c>
      <c r="K49" s="28">
        <f t="shared" si="2"/>
        <v>0</v>
      </c>
      <c r="L49" s="30">
        <f t="shared" si="3"/>
        <v>0</v>
      </c>
    </row>
    <row r="50" spans="1:12">
      <c r="A50" t="str">
        <f>Pantomime!A152</f>
        <v>FF-504</v>
      </c>
      <c r="B50">
        <f>Pantomime!U152</f>
        <v>0</v>
      </c>
      <c r="C50">
        <f>Pantomime!S152</f>
        <v>0</v>
      </c>
      <c r="D50" s="46">
        <f>IF((Table710121314[[#This Row],[Rank]]+Table710121314[[#This Row],[Score]])&gt;0,1,0)</f>
        <v>0</v>
      </c>
      <c r="K50" s="28">
        <f t="shared" si="2"/>
        <v>0</v>
      </c>
      <c r="L50" s="30">
        <f t="shared" si="3"/>
        <v>0</v>
      </c>
    </row>
    <row r="51" spans="1:12">
      <c r="A51" t="str">
        <f>Pantomime!A34</f>
        <v>G-501</v>
      </c>
      <c r="B51">
        <f>Pantomime!U34</f>
        <v>0</v>
      </c>
      <c r="C51">
        <f>Pantomime!S34</f>
        <v>0</v>
      </c>
      <c r="D51" s="46">
        <f>IF((Table710121314[[#This Row],[Rank]]+Table710121314[[#This Row],[Score]])&gt;0,1,0)</f>
        <v>0</v>
      </c>
      <c r="K51" s="28">
        <f t="shared" si="2"/>
        <v>0</v>
      </c>
      <c r="L51" s="30">
        <f t="shared" si="3"/>
        <v>0</v>
      </c>
    </row>
    <row r="52" spans="1:12">
      <c r="A52" t="str">
        <f>Pantomime!A35</f>
        <v>G-502</v>
      </c>
      <c r="B52">
        <f>Pantomime!U35</f>
        <v>0</v>
      </c>
      <c r="C52">
        <f>Pantomime!S35</f>
        <v>0</v>
      </c>
      <c r="D52" s="46">
        <f>IF((Table710121314[[#This Row],[Rank]]+Table710121314[[#This Row],[Score]])&gt;0,1,0)</f>
        <v>0</v>
      </c>
      <c r="K52" s="28">
        <f t="shared" si="2"/>
        <v>0</v>
      </c>
      <c r="L52" s="30">
        <f t="shared" si="3"/>
        <v>0</v>
      </c>
    </row>
    <row r="53" spans="1:12">
      <c r="A53" t="str">
        <f>Pantomime!A36</f>
        <v>G-503</v>
      </c>
      <c r="B53">
        <f>Pantomime!U36</f>
        <v>0</v>
      </c>
      <c r="C53">
        <f>Pantomime!S36</f>
        <v>0</v>
      </c>
      <c r="D53" s="46">
        <f>IF((Table710121314[[#This Row],[Rank]]+Table710121314[[#This Row],[Score]])&gt;0,1,0)</f>
        <v>0</v>
      </c>
      <c r="K53" s="28">
        <f t="shared" si="2"/>
        <v>0</v>
      </c>
      <c r="L53" s="30">
        <f t="shared" si="3"/>
        <v>0</v>
      </c>
    </row>
    <row r="54" spans="1:12">
      <c r="A54" t="str">
        <f>Pantomime!A37</f>
        <v>G-504</v>
      </c>
      <c r="B54">
        <f>Pantomime!U37</f>
        <v>0</v>
      </c>
      <c r="C54">
        <f>Pantomime!S37</f>
        <v>0</v>
      </c>
      <c r="D54" s="46">
        <f>IF((Table710121314[[#This Row],[Rank]]+Table710121314[[#This Row],[Score]])&gt;0,1,0)</f>
        <v>0</v>
      </c>
      <c r="K54" s="28">
        <f t="shared" si="2"/>
        <v>0</v>
      </c>
      <c r="L54" s="30">
        <f t="shared" si="3"/>
        <v>0</v>
      </c>
    </row>
    <row r="55" spans="1:12">
      <c r="A55" t="str">
        <f>Pantomime!A39</f>
        <v>H-501</v>
      </c>
      <c r="B55">
        <f>Pantomime!U39</f>
        <v>0</v>
      </c>
      <c r="C55">
        <f>Pantomime!S39</f>
        <v>0</v>
      </c>
      <c r="D55" s="46">
        <f>IF((Table710121314[[#This Row],[Rank]]+Table710121314[[#This Row],[Score]])&gt;0,1,0)</f>
        <v>0</v>
      </c>
      <c r="K55" s="28">
        <f t="shared" si="2"/>
        <v>0</v>
      </c>
      <c r="L55" s="30">
        <f t="shared" si="3"/>
        <v>0</v>
      </c>
    </row>
    <row r="56" spans="1:12">
      <c r="A56" t="str">
        <f>Pantomime!A40</f>
        <v>H-502</v>
      </c>
      <c r="B56">
        <f>Pantomime!U40</f>
        <v>0</v>
      </c>
      <c r="C56">
        <f>Pantomime!S40</f>
        <v>0</v>
      </c>
      <c r="D56" s="46">
        <f>IF((Table710121314[[#This Row],[Rank]]+Table710121314[[#This Row],[Score]])&gt;0,1,0)</f>
        <v>0</v>
      </c>
      <c r="K56" s="28">
        <f t="shared" si="2"/>
        <v>0</v>
      </c>
      <c r="L56" s="30">
        <f t="shared" si="3"/>
        <v>0</v>
      </c>
    </row>
    <row r="57" spans="1:12">
      <c r="A57" t="str">
        <f>Pantomime!A41</f>
        <v>H-503</v>
      </c>
      <c r="B57">
        <f>Pantomime!U41</f>
        <v>0</v>
      </c>
      <c r="C57">
        <f>Pantomime!S41</f>
        <v>0</v>
      </c>
      <c r="D57" s="46">
        <f>IF((Table710121314[[#This Row],[Rank]]+Table710121314[[#This Row],[Score]])&gt;0,1,0)</f>
        <v>0</v>
      </c>
      <c r="K57" s="28">
        <f t="shared" si="2"/>
        <v>0</v>
      </c>
      <c r="L57" s="30">
        <f t="shared" si="3"/>
        <v>0</v>
      </c>
    </row>
    <row r="58" spans="1:12">
      <c r="A58" t="str">
        <f>Pantomime!A42</f>
        <v>H-504</v>
      </c>
      <c r="B58">
        <f>Pantomime!U42</f>
        <v>0</v>
      </c>
      <c r="C58">
        <f>Pantomime!S42</f>
        <v>0</v>
      </c>
      <c r="D58" s="46">
        <f>IF((Table710121314[[#This Row],[Rank]]+Table710121314[[#This Row],[Score]])&gt;0,1,0)</f>
        <v>0</v>
      </c>
      <c r="K58" s="28">
        <f t="shared" si="2"/>
        <v>0</v>
      </c>
      <c r="L58" s="30">
        <f t="shared" si="3"/>
        <v>0</v>
      </c>
    </row>
    <row r="59" spans="1:12">
      <c r="A59" t="str">
        <f>Pantomime!A45</f>
        <v>J-502</v>
      </c>
      <c r="B59">
        <f>Pantomime!U45</f>
        <v>0</v>
      </c>
      <c r="C59">
        <f>Pantomime!S45</f>
        <v>0</v>
      </c>
      <c r="D59" s="46">
        <f>IF((Table710121314[[#This Row],[Rank]]+Table710121314[[#This Row],[Score]])&gt;0,1,0)</f>
        <v>0</v>
      </c>
      <c r="K59" s="28">
        <f t="shared" si="2"/>
        <v>0</v>
      </c>
      <c r="L59" s="30">
        <f t="shared" si="3"/>
        <v>0</v>
      </c>
    </row>
    <row r="60" spans="1:12">
      <c r="A60" t="str">
        <f>Pantomime!A46</f>
        <v>J-503</v>
      </c>
      <c r="B60">
        <f>Pantomime!U46</f>
        <v>0</v>
      </c>
      <c r="C60">
        <f>Pantomime!S46</f>
        <v>0</v>
      </c>
      <c r="D60" s="46">
        <f>IF((Table710121314[[#This Row],[Rank]]+Table710121314[[#This Row],[Score]])&gt;0,1,0)</f>
        <v>0</v>
      </c>
      <c r="K60" s="28">
        <f t="shared" si="2"/>
        <v>0</v>
      </c>
      <c r="L60" s="30">
        <f t="shared" si="3"/>
        <v>0</v>
      </c>
    </row>
    <row r="61" spans="1:12">
      <c r="A61" t="str">
        <f>Pantomime!A47</f>
        <v>J-504</v>
      </c>
      <c r="B61">
        <f>Pantomime!U47</f>
        <v>0</v>
      </c>
      <c r="C61">
        <f>Pantomime!S47</f>
        <v>0</v>
      </c>
      <c r="D61" s="46">
        <f>IF((Table710121314[[#This Row],[Rank]]+Table710121314[[#This Row],[Score]])&gt;0,1,0)</f>
        <v>0</v>
      </c>
      <c r="K61" s="28">
        <f t="shared" si="2"/>
        <v>0</v>
      </c>
      <c r="L61" s="30">
        <f t="shared" si="3"/>
        <v>0</v>
      </c>
    </row>
    <row r="62" spans="1:12">
      <c r="A62" t="str">
        <f>Pantomime!A49</f>
        <v>K-501</v>
      </c>
      <c r="B62">
        <f>Pantomime!U49</f>
        <v>0</v>
      </c>
      <c r="C62">
        <f>Pantomime!S49</f>
        <v>0</v>
      </c>
      <c r="D62" s="46">
        <f>IF((Table710121314[[#This Row],[Rank]]+Table710121314[[#This Row],[Score]])&gt;0,1,0)</f>
        <v>0</v>
      </c>
      <c r="K62" s="28">
        <f t="shared" si="2"/>
        <v>0</v>
      </c>
      <c r="L62" s="30">
        <f t="shared" si="3"/>
        <v>0</v>
      </c>
    </row>
    <row r="63" spans="1:12">
      <c r="A63" t="str">
        <f>Pantomime!A50</f>
        <v>K-502</v>
      </c>
      <c r="B63">
        <f>Pantomime!U50</f>
        <v>0</v>
      </c>
      <c r="C63">
        <f>Pantomime!S50</f>
        <v>0</v>
      </c>
      <c r="D63" s="46">
        <f>IF((Table710121314[[#This Row],[Rank]]+Table710121314[[#This Row],[Score]])&gt;0,1,0)</f>
        <v>0</v>
      </c>
      <c r="K63" s="28">
        <f t="shared" si="2"/>
        <v>0</v>
      </c>
      <c r="L63" s="30">
        <f t="shared" si="3"/>
        <v>0</v>
      </c>
    </row>
    <row r="64" spans="1:12">
      <c r="A64" t="str">
        <f>Pantomime!A51</f>
        <v>K-503</v>
      </c>
      <c r="B64">
        <f>Pantomime!U51</f>
        <v>0</v>
      </c>
      <c r="C64">
        <f>Pantomime!S51</f>
        <v>0</v>
      </c>
      <c r="D64" s="46">
        <f>IF((Table710121314[[#This Row],[Rank]]+Table710121314[[#This Row],[Score]])&gt;0,1,0)</f>
        <v>0</v>
      </c>
      <c r="K64" s="28">
        <f t="shared" si="2"/>
        <v>0</v>
      </c>
      <c r="L64" s="30">
        <f t="shared" si="3"/>
        <v>0</v>
      </c>
    </row>
    <row r="65" spans="1:12">
      <c r="A65" t="str">
        <f>Pantomime!A52</f>
        <v>K-504</v>
      </c>
      <c r="B65">
        <f>Pantomime!U52</f>
        <v>0</v>
      </c>
      <c r="C65">
        <f>Pantomime!S52</f>
        <v>0</v>
      </c>
      <c r="D65" s="46">
        <f>IF((Table710121314[[#This Row],[Rank]]+Table710121314[[#This Row],[Score]])&gt;0,1,0)</f>
        <v>0</v>
      </c>
      <c r="K65" s="28">
        <f t="shared" si="2"/>
        <v>0</v>
      </c>
      <c r="L65" s="30">
        <f t="shared" si="3"/>
        <v>0</v>
      </c>
    </row>
    <row r="66" spans="1:12">
      <c r="A66" t="str">
        <f>Pantomime!A54</f>
        <v>L-501</v>
      </c>
      <c r="B66">
        <f>Pantomime!U54</f>
        <v>0</v>
      </c>
      <c r="C66">
        <f>Pantomime!S54</f>
        <v>0</v>
      </c>
      <c r="D66" s="46">
        <f>IF((Table710121314[[#This Row],[Rank]]+Table710121314[[#This Row],[Score]])&gt;0,1,0)</f>
        <v>0</v>
      </c>
      <c r="K66" s="28">
        <f t="shared" si="2"/>
        <v>0</v>
      </c>
      <c r="L66" s="30">
        <f t="shared" si="3"/>
        <v>0</v>
      </c>
    </row>
    <row r="67" spans="1:12">
      <c r="A67" t="str">
        <f>Pantomime!A55</f>
        <v>L-502</v>
      </c>
      <c r="B67">
        <f>Pantomime!U55</f>
        <v>0</v>
      </c>
      <c r="C67">
        <f>Pantomime!S55</f>
        <v>0</v>
      </c>
      <c r="D67" s="46">
        <f>IF((Table710121314[[#This Row],[Rank]]+Table710121314[[#This Row],[Score]])&gt;0,1,0)</f>
        <v>0</v>
      </c>
      <c r="K67" s="28">
        <f t="shared" ref="K67:K98" si="4">SUM(E67,G67,I67)</f>
        <v>0</v>
      </c>
      <c r="L67" s="30">
        <f t="shared" ref="L67:L98" si="5">SUM(F67,H67,J67)</f>
        <v>0</v>
      </c>
    </row>
    <row r="68" spans="1:12">
      <c r="A68" t="str">
        <f>Pantomime!A56</f>
        <v>L-503</v>
      </c>
      <c r="B68">
        <f>Pantomime!U56</f>
        <v>0</v>
      </c>
      <c r="C68">
        <f>Pantomime!S56</f>
        <v>0</v>
      </c>
      <c r="D68" s="46">
        <f>IF((Table710121314[[#This Row],[Rank]]+Table710121314[[#This Row],[Score]])&gt;0,1,0)</f>
        <v>0</v>
      </c>
      <c r="K68" s="28">
        <f t="shared" si="4"/>
        <v>0</v>
      </c>
      <c r="L68" s="30">
        <f t="shared" si="5"/>
        <v>0</v>
      </c>
    </row>
    <row r="69" spans="1:12">
      <c r="A69" t="str">
        <f>Pantomime!A57</f>
        <v>L-504</v>
      </c>
      <c r="B69">
        <f>Pantomime!U57</f>
        <v>0</v>
      </c>
      <c r="C69">
        <f>Pantomime!S57</f>
        <v>0</v>
      </c>
      <c r="D69" s="46">
        <f>IF((Table710121314[[#This Row],[Rank]]+Table710121314[[#This Row],[Score]])&gt;0,1,0)</f>
        <v>0</v>
      </c>
      <c r="K69" s="28">
        <f t="shared" si="4"/>
        <v>0</v>
      </c>
      <c r="L69" s="30">
        <f t="shared" si="5"/>
        <v>0</v>
      </c>
    </row>
    <row r="70" spans="1:12">
      <c r="A70" t="str">
        <f>Pantomime!A59</f>
        <v>M-501</v>
      </c>
      <c r="B70">
        <f>Pantomime!U59</f>
        <v>0</v>
      </c>
      <c r="C70">
        <f>Pantomime!S59</f>
        <v>0</v>
      </c>
      <c r="D70" s="46">
        <f>IF((Table710121314[[#This Row],[Rank]]+Table710121314[[#This Row],[Score]])&gt;0,1,0)</f>
        <v>0</v>
      </c>
      <c r="K70" s="28">
        <f t="shared" si="4"/>
        <v>0</v>
      </c>
      <c r="L70" s="30">
        <f t="shared" si="5"/>
        <v>0</v>
      </c>
    </row>
    <row r="71" spans="1:12">
      <c r="A71" t="str">
        <f>Pantomime!A60</f>
        <v>M-502</v>
      </c>
      <c r="B71">
        <f>Pantomime!U60</f>
        <v>0</v>
      </c>
      <c r="C71">
        <f>Pantomime!S60</f>
        <v>0</v>
      </c>
      <c r="D71" s="46">
        <f>IF((Table710121314[[#This Row],[Rank]]+Table710121314[[#This Row],[Score]])&gt;0,1,0)</f>
        <v>0</v>
      </c>
      <c r="K71" s="28">
        <f t="shared" si="4"/>
        <v>0</v>
      </c>
      <c r="L71" s="30">
        <f t="shared" si="5"/>
        <v>0</v>
      </c>
    </row>
    <row r="72" spans="1:12">
      <c r="A72" t="str">
        <f>Pantomime!A61</f>
        <v>M-503</v>
      </c>
      <c r="B72">
        <f>Pantomime!U61</f>
        <v>0</v>
      </c>
      <c r="C72">
        <f>Pantomime!S61</f>
        <v>0</v>
      </c>
      <c r="D72" s="46">
        <f>IF((Table710121314[[#This Row],[Rank]]+Table710121314[[#This Row],[Score]])&gt;0,1,0)</f>
        <v>0</v>
      </c>
      <c r="K72" s="28">
        <f t="shared" si="4"/>
        <v>0</v>
      </c>
      <c r="L72" s="30">
        <f t="shared" si="5"/>
        <v>0</v>
      </c>
    </row>
    <row r="73" spans="1:12">
      <c r="A73" t="str">
        <f>Pantomime!A62</f>
        <v>M-504</v>
      </c>
      <c r="B73">
        <f>Pantomime!U62</f>
        <v>0</v>
      </c>
      <c r="C73">
        <f>Pantomime!S62</f>
        <v>0</v>
      </c>
      <c r="D73" s="46">
        <f>IF((Table710121314[[#This Row],[Rank]]+Table710121314[[#This Row],[Score]])&gt;0,1,0)</f>
        <v>0</v>
      </c>
      <c r="K73" s="28">
        <f t="shared" si="4"/>
        <v>0</v>
      </c>
      <c r="L73" s="30">
        <f t="shared" si="5"/>
        <v>0</v>
      </c>
    </row>
    <row r="74" spans="1:12">
      <c r="A74" t="str">
        <f>Pantomime!A64</f>
        <v>N-501</v>
      </c>
      <c r="B74">
        <f>Pantomime!U64</f>
        <v>0</v>
      </c>
      <c r="C74">
        <f>Pantomime!S64</f>
        <v>0</v>
      </c>
      <c r="D74" s="46">
        <f>IF((Table710121314[[#This Row],[Rank]]+Table710121314[[#This Row],[Score]])&gt;0,1,0)</f>
        <v>0</v>
      </c>
      <c r="K74" s="28">
        <f t="shared" si="4"/>
        <v>0</v>
      </c>
      <c r="L74" s="30">
        <f t="shared" si="5"/>
        <v>0</v>
      </c>
    </row>
    <row r="75" spans="1:12">
      <c r="A75" t="str">
        <f>Pantomime!A65</f>
        <v>N-502</v>
      </c>
      <c r="B75">
        <f>Pantomime!U65</f>
        <v>0</v>
      </c>
      <c r="C75">
        <f>Pantomime!S65</f>
        <v>0</v>
      </c>
      <c r="D75" s="46">
        <f>IF((Table710121314[[#This Row],[Rank]]+Table710121314[[#This Row],[Score]])&gt;0,1,0)</f>
        <v>0</v>
      </c>
      <c r="K75" s="28">
        <f t="shared" si="4"/>
        <v>0</v>
      </c>
      <c r="L75" s="30">
        <f t="shared" si="5"/>
        <v>0</v>
      </c>
    </row>
    <row r="76" spans="1:12">
      <c r="A76" t="str">
        <f>Pantomime!A66</f>
        <v>N-503</v>
      </c>
      <c r="B76">
        <f>Pantomime!U66</f>
        <v>0</v>
      </c>
      <c r="C76">
        <f>Pantomime!S66</f>
        <v>0</v>
      </c>
      <c r="D76" s="46">
        <f>IF((Table710121314[[#This Row],[Rank]]+Table710121314[[#This Row],[Score]])&gt;0,1,0)</f>
        <v>0</v>
      </c>
      <c r="K76" s="28">
        <f t="shared" si="4"/>
        <v>0</v>
      </c>
      <c r="L76" s="30">
        <f t="shared" si="5"/>
        <v>0</v>
      </c>
    </row>
    <row r="77" spans="1:12">
      <c r="A77" t="str">
        <f>Pantomime!A67</f>
        <v>N-504</v>
      </c>
      <c r="B77">
        <f>Pantomime!U67</f>
        <v>0</v>
      </c>
      <c r="C77">
        <f>Pantomime!S67</f>
        <v>0</v>
      </c>
      <c r="D77" s="46">
        <f>IF((Table710121314[[#This Row],[Rank]]+Table710121314[[#This Row],[Score]])&gt;0,1,0)</f>
        <v>0</v>
      </c>
      <c r="K77" s="28">
        <f t="shared" si="4"/>
        <v>0</v>
      </c>
      <c r="L77" s="30">
        <f t="shared" si="5"/>
        <v>0</v>
      </c>
    </row>
    <row r="78" spans="1:12">
      <c r="A78" t="str">
        <f>Pantomime!A69</f>
        <v>P-501</v>
      </c>
      <c r="B78">
        <f>Pantomime!U69</f>
        <v>0</v>
      </c>
      <c r="C78">
        <f>Pantomime!S69</f>
        <v>0</v>
      </c>
      <c r="D78" s="46">
        <f>IF((Table710121314[[#This Row],[Rank]]+Table710121314[[#This Row],[Score]])&gt;0,1,0)</f>
        <v>0</v>
      </c>
      <c r="K78" s="28">
        <f t="shared" si="4"/>
        <v>0</v>
      </c>
      <c r="L78" s="30">
        <f t="shared" si="5"/>
        <v>0</v>
      </c>
    </row>
    <row r="79" spans="1:12">
      <c r="A79" t="str">
        <f>Pantomime!A70</f>
        <v>P-502</v>
      </c>
      <c r="B79">
        <f>Pantomime!U70</f>
        <v>0</v>
      </c>
      <c r="C79">
        <f>Pantomime!S70</f>
        <v>0</v>
      </c>
      <c r="D79" s="46">
        <f>IF((Table710121314[[#This Row],[Rank]]+Table710121314[[#This Row],[Score]])&gt;0,1,0)</f>
        <v>0</v>
      </c>
      <c r="K79" s="28">
        <f t="shared" si="4"/>
        <v>0</v>
      </c>
      <c r="L79" s="30">
        <f t="shared" si="5"/>
        <v>0</v>
      </c>
    </row>
    <row r="80" spans="1:12">
      <c r="A80" t="str">
        <f>Pantomime!A71</f>
        <v>P-503</v>
      </c>
      <c r="B80">
        <f>Pantomime!U71</f>
        <v>0</v>
      </c>
      <c r="C80">
        <f>Pantomime!S71</f>
        <v>0</v>
      </c>
      <c r="D80" s="46">
        <f>IF((Table710121314[[#This Row],[Rank]]+Table710121314[[#This Row],[Score]])&gt;0,1,0)</f>
        <v>0</v>
      </c>
      <c r="K80" s="28">
        <f t="shared" si="4"/>
        <v>0</v>
      </c>
      <c r="L80" s="30">
        <f t="shared" si="5"/>
        <v>0</v>
      </c>
    </row>
    <row r="81" spans="1:12">
      <c r="A81" t="str">
        <f>Pantomime!A72</f>
        <v>P-504</v>
      </c>
      <c r="B81">
        <f>Pantomime!U72</f>
        <v>0</v>
      </c>
      <c r="C81">
        <f>Pantomime!S72</f>
        <v>0</v>
      </c>
      <c r="D81" s="46">
        <f>IF((Table710121314[[#This Row],[Rank]]+Table710121314[[#This Row],[Score]])&gt;0,1,0)</f>
        <v>0</v>
      </c>
      <c r="K81" s="28">
        <f t="shared" si="4"/>
        <v>0</v>
      </c>
      <c r="L81" s="30">
        <f t="shared" si="5"/>
        <v>0</v>
      </c>
    </row>
    <row r="82" spans="1:12">
      <c r="A82" t="str">
        <f>Pantomime!A74</f>
        <v>Q-501</v>
      </c>
      <c r="B82">
        <f>Pantomime!U74</f>
        <v>0</v>
      </c>
      <c r="C82">
        <f>Pantomime!S74</f>
        <v>0</v>
      </c>
      <c r="D82" s="46">
        <f>IF((Table710121314[[#This Row],[Rank]]+Table710121314[[#This Row],[Score]])&gt;0,1,0)</f>
        <v>0</v>
      </c>
      <c r="K82" s="28">
        <f t="shared" si="4"/>
        <v>0</v>
      </c>
      <c r="L82" s="30">
        <f t="shared" si="5"/>
        <v>0</v>
      </c>
    </row>
    <row r="83" spans="1:12">
      <c r="A83" t="str">
        <f>Pantomime!A75</f>
        <v>Q-502</v>
      </c>
      <c r="B83">
        <f>Pantomime!U75</f>
        <v>0</v>
      </c>
      <c r="C83">
        <f>Pantomime!S75</f>
        <v>0</v>
      </c>
      <c r="D83" s="46">
        <f>IF((Table710121314[[#This Row],[Rank]]+Table710121314[[#This Row],[Score]])&gt;0,1,0)</f>
        <v>0</v>
      </c>
      <c r="K83" s="28">
        <f t="shared" si="4"/>
        <v>0</v>
      </c>
      <c r="L83" s="30">
        <f t="shared" si="5"/>
        <v>0</v>
      </c>
    </row>
    <row r="84" spans="1:12">
      <c r="A84" t="str">
        <f>Pantomime!A76</f>
        <v>Q-502</v>
      </c>
      <c r="B84">
        <f>Pantomime!U76</f>
        <v>0</v>
      </c>
      <c r="C84">
        <f>Pantomime!S76</f>
        <v>0</v>
      </c>
      <c r="D84" s="46">
        <f>IF((Table710121314[[#This Row],[Rank]]+Table710121314[[#This Row],[Score]])&gt;0,1,0)</f>
        <v>0</v>
      </c>
      <c r="K84" s="28">
        <f t="shared" si="4"/>
        <v>0</v>
      </c>
      <c r="L84" s="30">
        <f t="shared" si="5"/>
        <v>0</v>
      </c>
    </row>
    <row r="85" spans="1:12">
      <c r="A85" t="str">
        <f>Pantomime!A77</f>
        <v>Q-504</v>
      </c>
      <c r="B85">
        <f>Pantomime!U77</f>
        <v>0</v>
      </c>
      <c r="C85">
        <f>Pantomime!S77</f>
        <v>0</v>
      </c>
      <c r="D85" s="46">
        <f>IF((Table710121314[[#This Row],[Rank]]+Table710121314[[#This Row],[Score]])&gt;0,1,0)</f>
        <v>0</v>
      </c>
      <c r="K85" s="28">
        <f t="shared" si="4"/>
        <v>0</v>
      </c>
      <c r="L85" s="30">
        <f t="shared" si="5"/>
        <v>0</v>
      </c>
    </row>
    <row r="86" spans="1:12">
      <c r="A86" t="str">
        <f>Pantomime!A79</f>
        <v>R-501</v>
      </c>
      <c r="B86">
        <f>Pantomime!U79</f>
        <v>0</v>
      </c>
      <c r="C86">
        <f>Pantomime!S79</f>
        <v>0</v>
      </c>
      <c r="D86" s="46">
        <f>IF((Table710121314[[#This Row],[Rank]]+Table710121314[[#This Row],[Score]])&gt;0,1,0)</f>
        <v>0</v>
      </c>
      <c r="K86" s="28">
        <f t="shared" si="4"/>
        <v>0</v>
      </c>
      <c r="L86" s="30">
        <f t="shared" si="5"/>
        <v>0</v>
      </c>
    </row>
    <row r="87" spans="1:12">
      <c r="A87" t="str">
        <f>Pantomime!A80</f>
        <v>R-502</v>
      </c>
      <c r="B87">
        <f>Pantomime!U80</f>
        <v>0</v>
      </c>
      <c r="C87">
        <f>Pantomime!S80</f>
        <v>0</v>
      </c>
      <c r="D87" s="46">
        <f>IF((Table710121314[[#This Row],[Rank]]+Table710121314[[#This Row],[Score]])&gt;0,1,0)</f>
        <v>0</v>
      </c>
      <c r="K87" s="28">
        <f t="shared" si="4"/>
        <v>0</v>
      </c>
      <c r="L87" s="30">
        <f t="shared" si="5"/>
        <v>0</v>
      </c>
    </row>
    <row r="88" spans="1:12">
      <c r="A88" t="str">
        <f>Pantomime!A81</f>
        <v>R-503</v>
      </c>
      <c r="B88">
        <f>Pantomime!U81</f>
        <v>0</v>
      </c>
      <c r="C88">
        <f>Pantomime!S81</f>
        <v>0</v>
      </c>
      <c r="D88" s="46">
        <f>IF((Table710121314[[#This Row],[Rank]]+Table710121314[[#This Row],[Score]])&gt;0,1,0)</f>
        <v>0</v>
      </c>
      <c r="K88" s="28">
        <f t="shared" si="4"/>
        <v>0</v>
      </c>
      <c r="L88" s="30">
        <f t="shared" si="5"/>
        <v>0</v>
      </c>
    </row>
    <row r="89" spans="1:12">
      <c r="A89" t="str">
        <f>Pantomime!A82</f>
        <v>R-504</v>
      </c>
      <c r="B89">
        <f>Pantomime!U82</f>
        <v>0</v>
      </c>
      <c r="C89">
        <f>Pantomime!S82</f>
        <v>0</v>
      </c>
      <c r="D89" s="46">
        <f>IF((Table710121314[[#This Row],[Rank]]+Table710121314[[#This Row],[Score]])&gt;0,1,0)</f>
        <v>0</v>
      </c>
      <c r="K89" s="28">
        <f t="shared" si="4"/>
        <v>0</v>
      </c>
      <c r="L89" s="30">
        <f t="shared" si="5"/>
        <v>0</v>
      </c>
    </row>
    <row r="90" spans="1:12">
      <c r="A90" t="str">
        <f>Pantomime!A84</f>
        <v>S-501</v>
      </c>
      <c r="B90">
        <f>Pantomime!U84</f>
        <v>0</v>
      </c>
      <c r="C90">
        <f>Pantomime!S84</f>
        <v>0</v>
      </c>
      <c r="D90" s="46">
        <f>IF((Table710121314[[#This Row],[Rank]]+Table710121314[[#This Row],[Score]])&gt;0,1,0)</f>
        <v>0</v>
      </c>
      <c r="K90" s="28">
        <f t="shared" si="4"/>
        <v>0</v>
      </c>
      <c r="L90" s="30">
        <f t="shared" si="5"/>
        <v>0</v>
      </c>
    </row>
    <row r="91" spans="1:12">
      <c r="A91" t="str">
        <f>Pantomime!A85</f>
        <v>S-502</v>
      </c>
      <c r="B91">
        <f>Pantomime!U85</f>
        <v>0</v>
      </c>
      <c r="C91">
        <f>Pantomime!S85</f>
        <v>0</v>
      </c>
      <c r="D91" s="46">
        <f>IF((Table710121314[[#This Row],[Rank]]+Table710121314[[#This Row],[Score]])&gt;0,1,0)</f>
        <v>0</v>
      </c>
      <c r="K91" s="28">
        <f t="shared" si="4"/>
        <v>0</v>
      </c>
      <c r="L91" s="30">
        <f t="shared" si="5"/>
        <v>0</v>
      </c>
    </row>
    <row r="92" spans="1:12">
      <c r="A92" t="str">
        <f>Pantomime!A86</f>
        <v>S-503</v>
      </c>
      <c r="B92">
        <f>Pantomime!U86</f>
        <v>0</v>
      </c>
      <c r="C92">
        <f>Pantomime!S86</f>
        <v>0</v>
      </c>
      <c r="D92" s="46">
        <f>IF((Table710121314[[#This Row],[Rank]]+Table710121314[[#This Row],[Score]])&gt;0,1,0)</f>
        <v>0</v>
      </c>
      <c r="K92" s="28">
        <f t="shared" si="4"/>
        <v>0</v>
      </c>
      <c r="L92" s="30">
        <f t="shared" si="5"/>
        <v>0</v>
      </c>
    </row>
    <row r="93" spans="1:12">
      <c r="A93" t="str">
        <f>Pantomime!A87</f>
        <v>S-504</v>
      </c>
      <c r="B93">
        <f>Pantomime!U87</f>
        <v>0</v>
      </c>
      <c r="C93">
        <f>Pantomime!S87</f>
        <v>0</v>
      </c>
      <c r="D93" s="46">
        <f>IF((Table710121314[[#This Row],[Rank]]+Table710121314[[#This Row],[Score]])&gt;0,1,0)</f>
        <v>0</v>
      </c>
      <c r="K93" s="28">
        <f t="shared" si="4"/>
        <v>0</v>
      </c>
      <c r="L93" s="30">
        <f t="shared" si="5"/>
        <v>0</v>
      </c>
    </row>
    <row r="94" spans="1:12">
      <c r="A94" t="str">
        <f>Pantomime!A89</f>
        <v>T-501</v>
      </c>
      <c r="B94">
        <f>Pantomime!U89</f>
        <v>0</v>
      </c>
      <c r="C94">
        <f>Pantomime!S89</f>
        <v>0</v>
      </c>
      <c r="D94" s="46">
        <f>IF((Table710121314[[#This Row],[Rank]]+Table710121314[[#This Row],[Score]])&gt;0,1,0)</f>
        <v>0</v>
      </c>
      <c r="K94" s="28">
        <f t="shared" si="4"/>
        <v>0</v>
      </c>
      <c r="L94" s="30">
        <f t="shared" si="5"/>
        <v>0</v>
      </c>
    </row>
    <row r="95" spans="1:12">
      <c r="A95" t="str">
        <f>Pantomime!A90</f>
        <v>T-502</v>
      </c>
      <c r="B95">
        <f>Pantomime!U90</f>
        <v>0</v>
      </c>
      <c r="C95">
        <f>Pantomime!S90</f>
        <v>0</v>
      </c>
      <c r="D95" s="46">
        <f>IF((Table710121314[[#This Row],[Rank]]+Table710121314[[#This Row],[Score]])&gt;0,1,0)</f>
        <v>0</v>
      </c>
      <c r="K95" s="28">
        <f t="shared" si="4"/>
        <v>0</v>
      </c>
      <c r="L95" s="30">
        <f t="shared" si="5"/>
        <v>0</v>
      </c>
    </row>
    <row r="96" spans="1:12">
      <c r="A96" t="str">
        <f>Pantomime!A91</f>
        <v>T-503</v>
      </c>
      <c r="B96">
        <f>Pantomime!U91</f>
        <v>0</v>
      </c>
      <c r="C96">
        <f>Pantomime!S91</f>
        <v>0</v>
      </c>
      <c r="D96" s="46">
        <f>IF((Table710121314[[#This Row],[Rank]]+Table710121314[[#This Row],[Score]])&gt;0,1,0)</f>
        <v>0</v>
      </c>
      <c r="K96" s="28">
        <f t="shared" si="4"/>
        <v>0</v>
      </c>
      <c r="L96" s="30">
        <f t="shared" si="5"/>
        <v>0</v>
      </c>
    </row>
    <row r="97" spans="1:12">
      <c r="A97" t="str">
        <f>Pantomime!A92</f>
        <v>T-504</v>
      </c>
      <c r="B97">
        <f>Pantomime!U92</f>
        <v>0</v>
      </c>
      <c r="C97">
        <f>Pantomime!S92</f>
        <v>0</v>
      </c>
      <c r="D97" s="46">
        <f>IF((Table710121314[[#This Row],[Rank]]+Table710121314[[#This Row],[Score]])&gt;0,1,0)</f>
        <v>0</v>
      </c>
      <c r="K97" s="28">
        <f t="shared" si="4"/>
        <v>0</v>
      </c>
      <c r="L97" s="30">
        <f t="shared" si="5"/>
        <v>0</v>
      </c>
    </row>
    <row r="98" spans="1:12">
      <c r="A98" t="str">
        <f>Pantomime!A94</f>
        <v>U-501</v>
      </c>
      <c r="B98">
        <f>Pantomime!U94</f>
        <v>0</v>
      </c>
      <c r="C98">
        <f>Pantomime!S94</f>
        <v>0</v>
      </c>
      <c r="D98" s="46">
        <f>IF((Table710121314[[#This Row],[Rank]]+Table710121314[[#This Row],[Score]])&gt;0,1,0)</f>
        <v>0</v>
      </c>
      <c r="K98" s="28">
        <f t="shared" si="4"/>
        <v>0</v>
      </c>
      <c r="L98" s="30">
        <f t="shared" si="5"/>
        <v>0</v>
      </c>
    </row>
    <row r="99" spans="1:12">
      <c r="A99" t="str">
        <f>Pantomime!A95</f>
        <v>U-502</v>
      </c>
      <c r="B99">
        <f>Pantomime!U95</f>
        <v>0</v>
      </c>
      <c r="C99">
        <f>Pantomime!S95</f>
        <v>0</v>
      </c>
      <c r="D99" s="46">
        <f>IF((Table710121314[[#This Row],[Rank]]+Table710121314[[#This Row],[Score]])&gt;0,1,0)</f>
        <v>0</v>
      </c>
      <c r="K99" s="28">
        <f t="shared" ref="K99:K122" si="6">SUM(E99,G99,I99)</f>
        <v>0</v>
      </c>
      <c r="L99" s="30">
        <f t="shared" ref="L99:L122" si="7">SUM(F99,H99,J99)</f>
        <v>0</v>
      </c>
    </row>
    <row r="100" spans="1:12">
      <c r="A100" t="str">
        <f>Pantomime!A96</f>
        <v>U-503</v>
      </c>
      <c r="B100">
        <f>Pantomime!U96</f>
        <v>0</v>
      </c>
      <c r="C100">
        <f>Pantomime!S96</f>
        <v>0</v>
      </c>
      <c r="D100" s="46">
        <f>IF((Table710121314[[#This Row],[Rank]]+Table710121314[[#This Row],[Score]])&gt;0,1,0)</f>
        <v>0</v>
      </c>
      <c r="K100" s="28">
        <f t="shared" si="6"/>
        <v>0</v>
      </c>
      <c r="L100" s="30">
        <f t="shared" si="7"/>
        <v>0</v>
      </c>
    </row>
    <row r="101" spans="1:12">
      <c r="A101" t="str">
        <f>Pantomime!A97</f>
        <v>U-504</v>
      </c>
      <c r="B101">
        <f>Pantomime!U97</f>
        <v>0</v>
      </c>
      <c r="C101">
        <f>Pantomime!S97</f>
        <v>0</v>
      </c>
      <c r="D101" s="46">
        <f>IF((Table710121314[[#This Row],[Rank]]+Table710121314[[#This Row],[Score]])&gt;0,1,0)</f>
        <v>0</v>
      </c>
      <c r="K101" s="28">
        <f t="shared" si="6"/>
        <v>0</v>
      </c>
      <c r="L101" s="30">
        <f t="shared" si="7"/>
        <v>0</v>
      </c>
    </row>
    <row r="102" spans="1:12">
      <c r="A102" t="str">
        <f>Pantomime!A99</f>
        <v>V-501</v>
      </c>
      <c r="B102">
        <f>Pantomime!U99</f>
        <v>0</v>
      </c>
      <c r="C102">
        <f>Pantomime!S99</f>
        <v>0</v>
      </c>
      <c r="D102" s="46">
        <f>IF((Table710121314[[#This Row],[Rank]]+Table710121314[[#This Row],[Score]])&gt;0,1,0)</f>
        <v>0</v>
      </c>
      <c r="K102" s="28">
        <f t="shared" si="6"/>
        <v>0</v>
      </c>
      <c r="L102" s="30">
        <f t="shared" si="7"/>
        <v>0</v>
      </c>
    </row>
    <row r="103" spans="1:12">
      <c r="A103" t="str">
        <f>Pantomime!A100</f>
        <v>V-502</v>
      </c>
      <c r="B103">
        <f>Pantomime!U100</f>
        <v>0</v>
      </c>
      <c r="C103">
        <f>Pantomime!S100</f>
        <v>0</v>
      </c>
      <c r="D103" s="46">
        <f>IF((Table710121314[[#This Row],[Rank]]+Table710121314[[#This Row],[Score]])&gt;0,1,0)</f>
        <v>0</v>
      </c>
      <c r="K103" s="28">
        <f t="shared" si="6"/>
        <v>0</v>
      </c>
      <c r="L103" s="30">
        <f t="shared" si="7"/>
        <v>0</v>
      </c>
    </row>
    <row r="104" spans="1:12">
      <c r="A104" t="str">
        <f>Pantomime!A101</f>
        <v>V-503</v>
      </c>
      <c r="B104">
        <f>Pantomime!U101</f>
        <v>0</v>
      </c>
      <c r="C104">
        <f>Pantomime!S101</f>
        <v>0</v>
      </c>
      <c r="D104" s="46">
        <f>IF((Table710121314[[#This Row],[Rank]]+Table710121314[[#This Row],[Score]])&gt;0,1,0)</f>
        <v>0</v>
      </c>
      <c r="K104" s="28">
        <f t="shared" si="6"/>
        <v>0</v>
      </c>
      <c r="L104" s="30">
        <f t="shared" si="7"/>
        <v>0</v>
      </c>
    </row>
    <row r="105" spans="1:12">
      <c r="A105" t="str">
        <f>Pantomime!A102</f>
        <v>V-504</v>
      </c>
      <c r="B105">
        <f>Pantomime!U102</f>
        <v>0</v>
      </c>
      <c r="C105">
        <f>Pantomime!S102</f>
        <v>0</v>
      </c>
      <c r="D105" s="46">
        <f>IF((Table710121314[[#This Row],[Rank]]+Table710121314[[#This Row],[Score]])&gt;0,1,0)</f>
        <v>0</v>
      </c>
      <c r="K105" s="28">
        <f t="shared" si="6"/>
        <v>0</v>
      </c>
      <c r="L105" s="30">
        <f t="shared" si="7"/>
        <v>0</v>
      </c>
    </row>
    <row r="106" spans="1:12">
      <c r="A106" t="str">
        <f>Pantomime!A104</f>
        <v>W-501</v>
      </c>
      <c r="B106">
        <f>Pantomime!U104</f>
        <v>0</v>
      </c>
      <c r="C106">
        <f>Pantomime!S104</f>
        <v>0</v>
      </c>
      <c r="D106" s="46">
        <f>IF((Table710121314[[#This Row],[Rank]]+Table710121314[[#This Row],[Score]])&gt;0,1,0)</f>
        <v>0</v>
      </c>
      <c r="K106" s="28">
        <f t="shared" si="6"/>
        <v>0</v>
      </c>
      <c r="L106" s="30">
        <f t="shared" si="7"/>
        <v>0</v>
      </c>
    </row>
    <row r="107" spans="1:12">
      <c r="A107" t="str">
        <f>Pantomime!A105</f>
        <v>W-502</v>
      </c>
      <c r="B107">
        <f>Pantomime!U105</f>
        <v>0</v>
      </c>
      <c r="C107">
        <f>Pantomime!S105</f>
        <v>0</v>
      </c>
      <c r="D107" s="46">
        <f>IF((Table710121314[[#This Row],[Rank]]+Table710121314[[#This Row],[Score]])&gt;0,1,0)</f>
        <v>0</v>
      </c>
      <c r="K107" s="28">
        <f t="shared" si="6"/>
        <v>0</v>
      </c>
      <c r="L107" s="30">
        <f t="shared" si="7"/>
        <v>0</v>
      </c>
    </row>
    <row r="108" spans="1:12">
      <c r="A108" t="str">
        <f>Pantomime!A106</f>
        <v>W-503</v>
      </c>
      <c r="B108">
        <f>Pantomime!U106</f>
        <v>0</v>
      </c>
      <c r="C108">
        <f>Pantomime!S106</f>
        <v>0</v>
      </c>
      <c r="D108" s="46">
        <f>IF((Table710121314[[#This Row],[Rank]]+Table710121314[[#This Row],[Score]])&gt;0,1,0)</f>
        <v>0</v>
      </c>
      <c r="K108" s="28">
        <f t="shared" si="6"/>
        <v>0</v>
      </c>
      <c r="L108" s="30">
        <f t="shared" si="7"/>
        <v>0</v>
      </c>
    </row>
    <row r="109" spans="1:12">
      <c r="A109" t="str">
        <f>Pantomime!A107</f>
        <v>W-504</v>
      </c>
      <c r="B109">
        <f>Pantomime!U107</f>
        <v>0</v>
      </c>
      <c r="C109">
        <f>Pantomime!S107</f>
        <v>0</v>
      </c>
      <c r="D109" s="46">
        <f>IF((Table710121314[[#This Row],[Rank]]+Table710121314[[#This Row],[Score]])&gt;0,1,0)</f>
        <v>0</v>
      </c>
      <c r="K109" s="28">
        <f t="shared" si="6"/>
        <v>0</v>
      </c>
      <c r="L109" s="30">
        <f t="shared" si="7"/>
        <v>0</v>
      </c>
    </row>
    <row r="110" spans="1:12">
      <c r="A110" t="str">
        <f>Pantomime!A109</f>
        <v>X-501</v>
      </c>
      <c r="B110">
        <f>Pantomime!U109</f>
        <v>0</v>
      </c>
      <c r="C110">
        <f>Pantomime!S109</f>
        <v>0</v>
      </c>
      <c r="D110" s="46">
        <f>IF((Table710121314[[#This Row],[Rank]]+Table710121314[[#This Row],[Score]])&gt;0,1,0)</f>
        <v>0</v>
      </c>
      <c r="K110" s="28">
        <f t="shared" si="6"/>
        <v>0</v>
      </c>
      <c r="L110" s="30">
        <f t="shared" si="7"/>
        <v>0</v>
      </c>
    </row>
    <row r="111" spans="1:12">
      <c r="A111" t="str">
        <f>Pantomime!A110</f>
        <v>X-502</v>
      </c>
      <c r="B111">
        <f>Pantomime!U110</f>
        <v>0</v>
      </c>
      <c r="C111">
        <f>Pantomime!S110</f>
        <v>0</v>
      </c>
      <c r="D111" s="46">
        <f>IF((Table710121314[[#This Row],[Rank]]+Table710121314[[#This Row],[Score]])&gt;0,1,0)</f>
        <v>0</v>
      </c>
      <c r="K111" s="28">
        <f t="shared" si="6"/>
        <v>0</v>
      </c>
      <c r="L111" s="30">
        <f t="shared" si="7"/>
        <v>0</v>
      </c>
    </row>
    <row r="112" spans="1:12">
      <c r="A112" t="str">
        <f>Pantomime!A111</f>
        <v>X-503</v>
      </c>
      <c r="B112">
        <f>Pantomime!U111</f>
        <v>0</v>
      </c>
      <c r="C112">
        <f>Pantomime!S111</f>
        <v>0</v>
      </c>
      <c r="D112" s="46">
        <f>IF((Table710121314[[#This Row],[Rank]]+Table710121314[[#This Row],[Score]])&gt;0,1,0)</f>
        <v>0</v>
      </c>
      <c r="K112" s="28">
        <f t="shared" si="6"/>
        <v>0</v>
      </c>
      <c r="L112" s="30">
        <f t="shared" si="7"/>
        <v>0</v>
      </c>
    </row>
    <row r="113" spans="1:12">
      <c r="A113" t="str">
        <f>Pantomime!A112</f>
        <v>X-504</v>
      </c>
      <c r="B113">
        <f>Pantomime!U112</f>
        <v>0</v>
      </c>
      <c r="C113">
        <f>Pantomime!S112</f>
        <v>0</v>
      </c>
      <c r="D113" s="46">
        <f>IF((Table710121314[[#This Row],[Rank]]+Table710121314[[#This Row],[Score]])&gt;0,1,0)</f>
        <v>0</v>
      </c>
      <c r="K113" s="28">
        <f t="shared" si="6"/>
        <v>0</v>
      </c>
      <c r="L113" s="30">
        <f t="shared" si="7"/>
        <v>0</v>
      </c>
    </row>
    <row r="114" spans="1:12">
      <c r="A114" t="str">
        <f>Pantomime!A114</f>
        <v>Y-501</v>
      </c>
      <c r="B114">
        <f>Pantomime!U114</f>
        <v>0</v>
      </c>
      <c r="C114">
        <f>Pantomime!S114</f>
        <v>0</v>
      </c>
      <c r="D114" s="46">
        <f>IF((Table710121314[[#This Row],[Rank]]+Table710121314[[#This Row],[Score]])&gt;0,1,0)</f>
        <v>0</v>
      </c>
      <c r="K114" s="28">
        <f t="shared" si="6"/>
        <v>0</v>
      </c>
      <c r="L114" s="30">
        <f t="shared" si="7"/>
        <v>0</v>
      </c>
    </row>
    <row r="115" spans="1:12">
      <c r="A115" t="str">
        <f>Pantomime!A115</f>
        <v>Y-502</v>
      </c>
      <c r="B115">
        <f>Pantomime!U115</f>
        <v>0</v>
      </c>
      <c r="C115">
        <f>Pantomime!S115</f>
        <v>0</v>
      </c>
      <c r="D115" s="46">
        <f>IF((Table710121314[[#This Row],[Rank]]+Table710121314[[#This Row],[Score]])&gt;0,1,0)</f>
        <v>0</v>
      </c>
      <c r="K115" s="28">
        <f t="shared" si="6"/>
        <v>0</v>
      </c>
      <c r="L115" s="30">
        <f t="shared" si="7"/>
        <v>0</v>
      </c>
    </row>
    <row r="116" spans="1:12">
      <c r="A116" t="str">
        <f>Pantomime!A116</f>
        <v>Y-503</v>
      </c>
      <c r="B116">
        <f>Pantomime!U116</f>
        <v>0</v>
      </c>
      <c r="C116">
        <f>Pantomime!S116</f>
        <v>0</v>
      </c>
      <c r="D116" s="46">
        <f>IF((Table710121314[[#This Row],[Rank]]+Table710121314[[#This Row],[Score]])&gt;0,1,0)</f>
        <v>0</v>
      </c>
      <c r="K116" s="28">
        <f t="shared" si="6"/>
        <v>0</v>
      </c>
      <c r="L116" s="30">
        <f t="shared" si="7"/>
        <v>0</v>
      </c>
    </row>
    <row r="117" spans="1:12">
      <c r="A117" t="str">
        <f>Pantomime!A117</f>
        <v>Y-504</v>
      </c>
      <c r="B117">
        <f>Pantomime!U117</f>
        <v>0</v>
      </c>
      <c r="C117">
        <f>Pantomime!S117</f>
        <v>0</v>
      </c>
      <c r="D117" s="46">
        <f>IF((Table710121314[[#This Row],[Rank]]+Table710121314[[#This Row],[Score]])&gt;0,1,0)</f>
        <v>0</v>
      </c>
      <c r="K117" s="28">
        <f t="shared" si="6"/>
        <v>0</v>
      </c>
      <c r="L117" s="30">
        <f t="shared" si="7"/>
        <v>0</v>
      </c>
    </row>
    <row r="118" spans="1:12">
      <c r="A118" t="str">
        <f>Pantomime!A119</f>
        <v>Z-501</v>
      </c>
      <c r="B118">
        <f>Pantomime!U119</f>
        <v>0</v>
      </c>
      <c r="C118">
        <f>Pantomime!S119</f>
        <v>0</v>
      </c>
      <c r="D118" s="46">
        <f>IF((Table710121314[[#This Row],[Rank]]+Table710121314[[#This Row],[Score]])&gt;0,1,0)</f>
        <v>0</v>
      </c>
      <c r="K118" s="28">
        <f t="shared" si="6"/>
        <v>0</v>
      </c>
      <c r="L118" s="30">
        <f t="shared" si="7"/>
        <v>0</v>
      </c>
    </row>
    <row r="119" spans="1:12">
      <c r="A119" t="str">
        <f>Pantomime!A120</f>
        <v>Z-502</v>
      </c>
      <c r="B119">
        <f>Pantomime!U120</f>
        <v>0</v>
      </c>
      <c r="C119">
        <f>Pantomime!S120</f>
        <v>0</v>
      </c>
      <c r="D119" s="46">
        <f>IF((Table710121314[[#This Row],[Rank]]+Table710121314[[#This Row],[Score]])&gt;0,1,0)</f>
        <v>0</v>
      </c>
      <c r="K119" s="28">
        <f t="shared" si="6"/>
        <v>0</v>
      </c>
      <c r="L119" s="30">
        <f t="shared" si="7"/>
        <v>0</v>
      </c>
    </row>
    <row r="120" spans="1:12">
      <c r="A120" t="str">
        <f>Pantomime!A121</f>
        <v>Z-503</v>
      </c>
      <c r="B120">
        <f>Pantomime!U121</f>
        <v>0</v>
      </c>
      <c r="C120">
        <f>Pantomime!S121</f>
        <v>0</v>
      </c>
      <c r="D120" s="46">
        <f>IF((Table710121314[[#This Row],[Rank]]+Table710121314[[#This Row],[Score]])&gt;0,1,0)</f>
        <v>0</v>
      </c>
      <c r="K120" s="28">
        <f t="shared" si="6"/>
        <v>0</v>
      </c>
      <c r="L120" s="30">
        <f t="shared" si="7"/>
        <v>0</v>
      </c>
    </row>
    <row r="121" spans="1:12">
      <c r="A121" t="str">
        <f>Pantomime!A122</f>
        <v>Z-504</v>
      </c>
      <c r="B121">
        <f>Pantomime!U122</f>
        <v>0</v>
      </c>
      <c r="C121">
        <f>Pantomime!S122</f>
        <v>0</v>
      </c>
      <c r="D121" s="46">
        <f>IF((Table710121314[[#This Row],[Rank]]+Table710121314[[#This Row],[Score]])&gt;0,1,0)</f>
        <v>0</v>
      </c>
      <c r="K121" s="28">
        <f t="shared" si="6"/>
        <v>0</v>
      </c>
      <c r="L121" s="30">
        <f t="shared" si="7"/>
        <v>0</v>
      </c>
    </row>
    <row r="122" spans="1:12">
      <c r="A122" t="str">
        <f>Pantomime!A6</f>
        <v>A-503</v>
      </c>
      <c r="B122">
        <f>Pantomime!U6</f>
        <v>10</v>
      </c>
      <c r="C122">
        <f>Pantomime!S6</f>
        <v>45</v>
      </c>
      <c r="D122" s="46">
        <f>IF((Table710121314[[#This Row],[Rank]]+Table710121314[[#This Row],[Score]])&gt;0,1,0)</f>
        <v>1</v>
      </c>
      <c r="K122" s="28">
        <f t="shared" si="6"/>
        <v>0</v>
      </c>
      <c r="L122" s="30">
        <f t="shared" si="7"/>
        <v>0</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Button 1">
              <controlPr defaultSize="0" print="0" autoFill="0" autoPict="0" macro="[0]!filter_by_Rank_then_Score">
                <anchor moveWithCells="1" sizeWithCells="1">
                  <from>
                    <xdr:col>13</xdr:col>
                    <xdr:colOff>409575</xdr:colOff>
                    <xdr:row>1</xdr:row>
                    <xdr:rowOff>152400</xdr:rowOff>
                  </from>
                  <to>
                    <xdr:col>16</xdr:col>
                    <xdr:colOff>409575</xdr:colOff>
                    <xdr:row>4</xdr:row>
                    <xdr:rowOff>114300</xdr:rowOff>
                  </to>
                </anchor>
              </controlPr>
            </control>
          </mc:Choice>
        </mc:AlternateContent>
      </controls>
    </mc:Choice>
  </mc:AlternateContent>
  <tableParts count="1">
    <tablePart r:id="rId4"/>
  </tablePart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3" tint="0.59999389629810485"/>
  </sheetPr>
  <dimension ref="A1:AI33"/>
  <sheetViews>
    <sheetView workbookViewId="0">
      <selection activeCell="S13" sqref="S13"/>
    </sheetView>
  </sheetViews>
  <sheetFormatPr defaultColWidth="8.7109375" defaultRowHeight="15"/>
  <cols>
    <col min="1" max="1" width="8.7109375" style="7"/>
    <col min="2" max="9" width="0" style="7" hidden="1" customWidth="1"/>
    <col min="10" max="10" width="37.7109375" style="7" customWidth="1"/>
    <col min="11" max="11" width="8.42578125" style="10" customWidth="1"/>
    <col min="12" max="12" width="8.85546875" style="2" customWidth="1"/>
    <col min="13" max="13" width="8.7109375" style="3"/>
    <col min="14" max="14" width="8.85546875" style="4" customWidth="1"/>
    <col min="15" max="15" width="8.7109375" style="5"/>
    <col min="16" max="16" width="8.85546875" style="6" customWidth="1"/>
    <col min="17" max="17" width="13.42578125" style="7" customWidth="1"/>
    <col min="18" max="18" width="8" style="7" customWidth="1"/>
    <col min="19" max="19" width="12.140625" style="7" customWidth="1"/>
    <col min="20" max="16384" width="8.7109375" style="7"/>
  </cols>
  <sheetData>
    <row r="1" spans="1:35">
      <c r="A1" s="70" t="s">
        <v>137</v>
      </c>
      <c r="B1" s="71"/>
      <c r="C1" s="71"/>
      <c r="D1" s="71"/>
      <c r="E1" s="71"/>
      <c r="F1" s="71"/>
      <c r="G1" s="71"/>
      <c r="H1" s="71"/>
      <c r="I1" s="72"/>
      <c r="J1" s="1"/>
      <c r="K1" s="10" t="s">
        <v>1102</v>
      </c>
      <c r="X1" s="8"/>
      <c r="Y1" s="8"/>
      <c r="Z1" s="8"/>
      <c r="AA1" s="8"/>
      <c r="AB1" s="9"/>
      <c r="AC1" s="8"/>
      <c r="AD1" s="8" t="s">
        <v>191</v>
      </c>
      <c r="AE1" s="8" t="s">
        <v>179</v>
      </c>
      <c r="AF1" s="7" t="s">
        <v>181</v>
      </c>
      <c r="AG1" s="7" t="s">
        <v>180</v>
      </c>
      <c r="AI1" s="7" t="s">
        <v>207</v>
      </c>
    </row>
    <row r="2" spans="1:35">
      <c r="K2" s="10" t="s">
        <v>838</v>
      </c>
      <c r="M2" s="3" t="s">
        <v>839</v>
      </c>
      <c r="O2" s="5" t="s">
        <v>840</v>
      </c>
      <c r="Q2" s="11"/>
      <c r="AB2" s="12"/>
    </row>
    <row r="3" spans="1:35">
      <c r="B3" s="7" t="s">
        <v>5</v>
      </c>
      <c r="H3" s="13"/>
      <c r="J3" s="13" t="s">
        <v>1101</v>
      </c>
      <c r="K3" s="14" t="s">
        <v>168</v>
      </c>
      <c r="L3" s="15" t="s">
        <v>835</v>
      </c>
      <c r="M3" s="16" t="s">
        <v>169</v>
      </c>
      <c r="N3" s="17" t="s">
        <v>836</v>
      </c>
      <c r="O3" s="18" t="s">
        <v>170</v>
      </c>
      <c r="P3" s="19" t="s">
        <v>837</v>
      </c>
      <c r="Q3" s="13"/>
      <c r="R3" s="13"/>
      <c r="S3" s="13" t="s">
        <v>9</v>
      </c>
      <c r="T3" s="13"/>
      <c r="U3" s="13" t="s">
        <v>831</v>
      </c>
      <c r="W3" s="7" t="s">
        <v>10</v>
      </c>
      <c r="X3" s="13"/>
      <c r="Z3" s="7" t="s">
        <v>11</v>
      </c>
      <c r="AB3" s="13"/>
    </row>
    <row r="4" spans="1:35">
      <c r="A4" s="7" t="s">
        <v>138</v>
      </c>
      <c r="J4" s="7" t="s">
        <v>1105</v>
      </c>
      <c r="K4" s="10">
        <v>3</v>
      </c>
      <c r="L4" s="2">
        <v>36</v>
      </c>
      <c r="M4" s="3">
        <v>5</v>
      </c>
      <c r="N4" s="4">
        <v>46</v>
      </c>
      <c r="O4" s="5">
        <v>4</v>
      </c>
      <c r="P4" s="6">
        <v>45</v>
      </c>
      <c r="S4" s="7">
        <f t="shared" ref="S4:S33" si="0">SUM(K4,M4,O4)</f>
        <v>12</v>
      </c>
      <c r="U4" s="7">
        <f t="shared" ref="U4:U33" si="1">SUM(L4,N4,P4)</f>
        <v>127</v>
      </c>
      <c r="W4" s="7">
        <f t="shared" ref="W4:W33" si="2">SUM(U4,AA4)</f>
        <v>127</v>
      </c>
      <c r="AA4" s="7" t="str">
        <f>IF(Z4="1violation",-35*1,IF(Z4="2violations",-35*2,IF(Z4="3violations",-35*3,IF(Z4="",""))))</f>
        <v/>
      </c>
    </row>
    <row r="5" spans="1:35">
      <c r="A5" s="7" t="s">
        <v>139</v>
      </c>
      <c r="J5" s="7" t="s">
        <v>1314</v>
      </c>
      <c r="K5" s="10">
        <v>1</v>
      </c>
      <c r="L5" s="2">
        <v>45</v>
      </c>
      <c r="M5" s="3">
        <v>2</v>
      </c>
      <c r="N5" s="4">
        <v>48</v>
      </c>
      <c r="O5" s="5">
        <v>2</v>
      </c>
      <c r="P5" s="6">
        <v>46</v>
      </c>
      <c r="S5" s="7">
        <f t="shared" si="0"/>
        <v>5</v>
      </c>
      <c r="U5" s="7">
        <f t="shared" si="1"/>
        <v>139</v>
      </c>
      <c r="W5" s="7">
        <f t="shared" si="2"/>
        <v>139</v>
      </c>
      <c r="AA5" s="7" t="str">
        <f t="shared" ref="AA5:AA33" si="3">IF(Z5="1violation",-10*1,IF(Z5="2violations",-10*2,IF(Z5="3violations",-10*3,IF(Z5="",""))))</f>
        <v/>
      </c>
    </row>
    <row r="6" spans="1:35">
      <c r="A6" s="7" t="s">
        <v>140</v>
      </c>
      <c r="J6" s="7" t="s">
        <v>1315</v>
      </c>
      <c r="K6" s="10">
        <v>6</v>
      </c>
      <c r="L6" s="2">
        <v>25</v>
      </c>
      <c r="M6" s="3">
        <v>6</v>
      </c>
      <c r="N6" s="4">
        <v>44</v>
      </c>
      <c r="O6" s="5">
        <v>6</v>
      </c>
      <c r="P6" s="6">
        <v>41</v>
      </c>
      <c r="S6" s="7">
        <f t="shared" si="0"/>
        <v>18</v>
      </c>
      <c r="U6" s="7">
        <f t="shared" si="1"/>
        <v>110</v>
      </c>
      <c r="W6" s="7">
        <f t="shared" si="2"/>
        <v>110</v>
      </c>
      <c r="AA6" s="7" t="str">
        <f t="shared" si="3"/>
        <v/>
      </c>
    </row>
    <row r="7" spans="1:35">
      <c r="A7" s="7" t="s">
        <v>141</v>
      </c>
      <c r="J7" s="7" t="s">
        <v>1105</v>
      </c>
      <c r="K7" s="10">
        <v>6</v>
      </c>
      <c r="L7" s="2">
        <v>28</v>
      </c>
      <c r="M7" s="3">
        <v>6</v>
      </c>
      <c r="N7" s="4">
        <v>41</v>
      </c>
      <c r="O7" s="5">
        <v>6</v>
      </c>
      <c r="P7" s="6">
        <v>35</v>
      </c>
      <c r="S7" s="7">
        <f t="shared" si="0"/>
        <v>18</v>
      </c>
      <c r="U7" s="7">
        <f t="shared" si="1"/>
        <v>104</v>
      </c>
      <c r="W7" s="7">
        <f t="shared" si="2"/>
        <v>104</v>
      </c>
      <c r="AA7" s="7" t="str">
        <f t="shared" si="3"/>
        <v/>
      </c>
    </row>
    <row r="8" spans="1:35">
      <c r="A8" s="7" t="s">
        <v>142</v>
      </c>
      <c r="J8" s="7" t="s">
        <v>1320</v>
      </c>
      <c r="K8" s="10">
        <v>6</v>
      </c>
      <c r="L8" s="2">
        <v>29</v>
      </c>
      <c r="M8" s="3">
        <v>6</v>
      </c>
      <c r="N8" s="4">
        <v>35</v>
      </c>
      <c r="O8" s="5">
        <v>5</v>
      </c>
      <c r="P8" s="6">
        <v>44</v>
      </c>
      <c r="S8" s="7">
        <f t="shared" si="0"/>
        <v>17</v>
      </c>
      <c r="U8" s="7">
        <f t="shared" si="1"/>
        <v>108</v>
      </c>
      <c r="W8" s="7">
        <f t="shared" si="2"/>
        <v>108</v>
      </c>
      <c r="AA8" s="7" t="str">
        <f t="shared" si="3"/>
        <v/>
      </c>
    </row>
    <row r="9" spans="1:35">
      <c r="A9" s="7" t="s">
        <v>143</v>
      </c>
      <c r="J9" s="7" t="s">
        <v>1316</v>
      </c>
      <c r="K9" s="10">
        <v>5</v>
      </c>
      <c r="L9" s="2">
        <v>31</v>
      </c>
      <c r="M9" s="3">
        <v>3</v>
      </c>
      <c r="N9" s="4">
        <v>47</v>
      </c>
      <c r="O9" s="5">
        <v>6</v>
      </c>
      <c r="P9" s="6">
        <v>42</v>
      </c>
      <c r="S9" s="7">
        <f t="shared" si="0"/>
        <v>14</v>
      </c>
      <c r="U9" s="7">
        <f t="shared" si="1"/>
        <v>120</v>
      </c>
      <c r="W9" s="7">
        <f t="shared" si="2"/>
        <v>120</v>
      </c>
      <c r="AA9" s="7" t="str">
        <f t="shared" si="3"/>
        <v/>
      </c>
    </row>
    <row r="10" spans="1:35">
      <c r="A10" s="7" t="s">
        <v>144</v>
      </c>
      <c r="S10" s="7">
        <f t="shared" si="0"/>
        <v>0</v>
      </c>
      <c r="U10" s="7">
        <f t="shared" si="1"/>
        <v>0</v>
      </c>
      <c r="W10" s="7">
        <f t="shared" si="2"/>
        <v>0</v>
      </c>
      <c r="AA10" s="7" t="str">
        <f t="shared" si="3"/>
        <v/>
      </c>
    </row>
    <row r="11" spans="1:35">
      <c r="A11" s="7" t="s">
        <v>145</v>
      </c>
      <c r="S11" s="7">
        <f t="shared" si="0"/>
        <v>0</v>
      </c>
      <c r="U11" s="7">
        <f t="shared" si="1"/>
        <v>0</v>
      </c>
      <c r="W11" s="7">
        <f t="shared" si="2"/>
        <v>0</v>
      </c>
      <c r="AA11" s="7" t="str">
        <f t="shared" si="3"/>
        <v/>
      </c>
    </row>
    <row r="12" spans="1:35">
      <c r="A12" s="7" t="s">
        <v>146</v>
      </c>
      <c r="S12" s="7">
        <f t="shared" si="0"/>
        <v>0</v>
      </c>
      <c r="U12" s="7">
        <f t="shared" si="1"/>
        <v>0</v>
      </c>
      <c r="W12" s="7">
        <f t="shared" si="2"/>
        <v>0</v>
      </c>
      <c r="AA12" s="7" t="str">
        <f t="shared" si="3"/>
        <v/>
      </c>
    </row>
    <row r="13" spans="1:35">
      <c r="A13" s="7" t="s">
        <v>147</v>
      </c>
      <c r="J13" s="7" t="s">
        <v>1318</v>
      </c>
      <c r="K13" s="10">
        <v>4</v>
      </c>
      <c r="L13" s="2">
        <v>33</v>
      </c>
      <c r="M13" s="3">
        <v>4</v>
      </c>
      <c r="N13" s="4">
        <v>46</v>
      </c>
      <c r="O13" s="5">
        <v>3</v>
      </c>
      <c r="P13" s="6">
        <v>46</v>
      </c>
      <c r="S13" s="7">
        <f t="shared" si="0"/>
        <v>11</v>
      </c>
      <c r="U13" s="7">
        <f t="shared" si="1"/>
        <v>125</v>
      </c>
      <c r="W13" s="7">
        <f t="shared" si="2"/>
        <v>125</v>
      </c>
      <c r="AA13" s="7" t="str">
        <f t="shared" si="3"/>
        <v/>
      </c>
    </row>
    <row r="14" spans="1:35">
      <c r="A14" s="7" t="s">
        <v>148</v>
      </c>
      <c r="J14" s="7" t="s">
        <v>1319</v>
      </c>
      <c r="K14" s="10">
        <v>2</v>
      </c>
      <c r="L14" s="2">
        <v>44</v>
      </c>
      <c r="M14" s="3">
        <v>1</v>
      </c>
      <c r="N14" s="4">
        <v>50</v>
      </c>
      <c r="O14" s="5">
        <v>1</v>
      </c>
      <c r="P14" s="6">
        <v>48</v>
      </c>
      <c r="S14" s="7">
        <f t="shared" si="0"/>
        <v>4</v>
      </c>
      <c r="U14" s="7">
        <f t="shared" si="1"/>
        <v>142</v>
      </c>
      <c r="W14" s="7">
        <f t="shared" si="2"/>
        <v>142</v>
      </c>
      <c r="AA14" s="7" t="str">
        <f t="shared" si="3"/>
        <v/>
      </c>
    </row>
    <row r="15" spans="1:35">
      <c r="A15" s="7" t="s">
        <v>149</v>
      </c>
      <c r="J15" s="7" t="s">
        <v>1317</v>
      </c>
      <c r="K15" s="10">
        <v>6</v>
      </c>
      <c r="L15" s="2">
        <v>19</v>
      </c>
      <c r="M15" s="3">
        <v>6</v>
      </c>
      <c r="N15" s="4">
        <v>30</v>
      </c>
      <c r="O15" s="5">
        <v>6</v>
      </c>
      <c r="P15" s="6">
        <v>17</v>
      </c>
      <c r="S15" s="7">
        <f t="shared" si="0"/>
        <v>18</v>
      </c>
      <c r="U15" s="7">
        <f t="shared" si="1"/>
        <v>66</v>
      </c>
      <c r="W15" s="7">
        <f t="shared" si="2"/>
        <v>66</v>
      </c>
      <c r="AA15" s="7" t="str">
        <f t="shared" si="3"/>
        <v/>
      </c>
    </row>
    <row r="16" spans="1:35">
      <c r="A16" s="7" t="s">
        <v>150</v>
      </c>
      <c r="S16" s="7">
        <f t="shared" si="0"/>
        <v>0</v>
      </c>
      <c r="U16" s="7">
        <f t="shared" si="1"/>
        <v>0</v>
      </c>
      <c r="W16" s="7">
        <f t="shared" si="2"/>
        <v>0</v>
      </c>
      <c r="AA16" s="7" t="str">
        <f t="shared" si="3"/>
        <v/>
      </c>
    </row>
    <row r="17" spans="1:27">
      <c r="A17" s="7" t="s">
        <v>151</v>
      </c>
      <c r="S17" s="7">
        <f t="shared" si="0"/>
        <v>0</v>
      </c>
      <c r="U17" s="7">
        <f t="shared" si="1"/>
        <v>0</v>
      </c>
      <c r="W17" s="7">
        <f t="shared" si="2"/>
        <v>0</v>
      </c>
      <c r="AA17" s="7" t="str">
        <f t="shared" si="3"/>
        <v/>
      </c>
    </row>
    <row r="18" spans="1:27">
      <c r="A18" s="7" t="s">
        <v>152</v>
      </c>
      <c r="S18" s="7">
        <f t="shared" si="0"/>
        <v>0</v>
      </c>
      <c r="U18" s="7">
        <f t="shared" si="1"/>
        <v>0</v>
      </c>
      <c r="W18" s="7">
        <f t="shared" si="2"/>
        <v>0</v>
      </c>
      <c r="AA18" s="7" t="str">
        <f t="shared" si="3"/>
        <v/>
      </c>
    </row>
    <row r="19" spans="1:27">
      <c r="A19" s="7" t="s">
        <v>153</v>
      </c>
      <c r="S19" s="7">
        <f t="shared" si="0"/>
        <v>0</v>
      </c>
      <c r="U19" s="7">
        <f t="shared" si="1"/>
        <v>0</v>
      </c>
      <c r="W19" s="7">
        <f t="shared" si="2"/>
        <v>0</v>
      </c>
      <c r="AA19" s="7" t="str">
        <f t="shared" si="3"/>
        <v/>
      </c>
    </row>
    <row r="20" spans="1:27">
      <c r="A20" s="7" t="s">
        <v>154</v>
      </c>
      <c r="S20" s="7">
        <f t="shared" si="0"/>
        <v>0</v>
      </c>
      <c r="U20" s="7">
        <f t="shared" si="1"/>
        <v>0</v>
      </c>
      <c r="W20" s="7">
        <f t="shared" si="2"/>
        <v>0</v>
      </c>
      <c r="AA20" s="7" t="str">
        <f t="shared" si="3"/>
        <v/>
      </c>
    </row>
    <row r="21" spans="1:27">
      <c r="A21" s="7" t="s">
        <v>155</v>
      </c>
      <c r="S21" s="7">
        <f t="shared" si="0"/>
        <v>0</v>
      </c>
      <c r="U21" s="7">
        <f t="shared" si="1"/>
        <v>0</v>
      </c>
      <c r="W21" s="7">
        <f t="shared" si="2"/>
        <v>0</v>
      </c>
      <c r="AA21" s="7" t="str">
        <f t="shared" si="3"/>
        <v/>
      </c>
    </row>
    <row r="22" spans="1:27">
      <c r="A22" s="7" t="s">
        <v>156</v>
      </c>
      <c r="S22" s="7">
        <f t="shared" si="0"/>
        <v>0</v>
      </c>
      <c r="U22" s="7">
        <f t="shared" si="1"/>
        <v>0</v>
      </c>
      <c r="W22" s="7">
        <f t="shared" si="2"/>
        <v>0</v>
      </c>
      <c r="AA22" s="7" t="str">
        <f t="shared" si="3"/>
        <v/>
      </c>
    </row>
    <row r="23" spans="1:27">
      <c r="A23" s="7" t="s">
        <v>157</v>
      </c>
      <c r="S23" s="7">
        <f t="shared" si="0"/>
        <v>0</v>
      </c>
      <c r="U23" s="7">
        <f t="shared" si="1"/>
        <v>0</v>
      </c>
      <c r="W23" s="7">
        <f t="shared" si="2"/>
        <v>0</v>
      </c>
      <c r="AA23" s="7" t="str">
        <f t="shared" si="3"/>
        <v/>
      </c>
    </row>
    <row r="24" spans="1:27">
      <c r="A24" s="7" t="s">
        <v>158</v>
      </c>
      <c r="S24" s="7">
        <f t="shared" si="0"/>
        <v>0</v>
      </c>
      <c r="U24" s="7">
        <f t="shared" si="1"/>
        <v>0</v>
      </c>
      <c r="W24" s="7">
        <f t="shared" si="2"/>
        <v>0</v>
      </c>
      <c r="AA24" s="7" t="str">
        <f t="shared" si="3"/>
        <v/>
      </c>
    </row>
    <row r="25" spans="1:27">
      <c r="A25" s="7" t="s">
        <v>159</v>
      </c>
      <c r="S25" s="7">
        <f t="shared" si="0"/>
        <v>0</v>
      </c>
      <c r="U25" s="7">
        <f t="shared" si="1"/>
        <v>0</v>
      </c>
      <c r="W25" s="7">
        <f t="shared" si="2"/>
        <v>0</v>
      </c>
      <c r="AA25" s="7" t="str">
        <f t="shared" si="3"/>
        <v/>
      </c>
    </row>
    <row r="26" spans="1:27">
      <c r="A26" s="7" t="s">
        <v>160</v>
      </c>
      <c r="S26" s="7">
        <f t="shared" si="0"/>
        <v>0</v>
      </c>
      <c r="U26" s="7">
        <f t="shared" si="1"/>
        <v>0</v>
      </c>
      <c r="W26" s="7">
        <f t="shared" si="2"/>
        <v>0</v>
      </c>
      <c r="AA26" s="7" t="str">
        <f t="shared" si="3"/>
        <v/>
      </c>
    </row>
    <row r="27" spans="1:27">
      <c r="A27" s="7" t="s">
        <v>161</v>
      </c>
      <c r="S27" s="7">
        <f t="shared" si="0"/>
        <v>0</v>
      </c>
      <c r="U27" s="7">
        <f t="shared" si="1"/>
        <v>0</v>
      </c>
      <c r="W27" s="7">
        <f t="shared" si="2"/>
        <v>0</v>
      </c>
      <c r="AA27" s="7" t="str">
        <f t="shared" si="3"/>
        <v/>
      </c>
    </row>
    <row r="28" spans="1:27">
      <c r="A28" s="7" t="s">
        <v>162</v>
      </c>
      <c r="S28" s="7">
        <f t="shared" si="0"/>
        <v>0</v>
      </c>
      <c r="U28" s="7">
        <f t="shared" si="1"/>
        <v>0</v>
      </c>
      <c r="W28" s="7">
        <f t="shared" si="2"/>
        <v>0</v>
      </c>
      <c r="AA28" s="7" t="str">
        <f t="shared" si="3"/>
        <v/>
      </c>
    </row>
    <row r="29" spans="1:27">
      <c r="A29" s="7" t="s">
        <v>163</v>
      </c>
      <c r="S29" s="7">
        <f t="shared" si="0"/>
        <v>0</v>
      </c>
      <c r="U29" s="7">
        <f t="shared" si="1"/>
        <v>0</v>
      </c>
      <c r="W29" s="7">
        <f t="shared" si="2"/>
        <v>0</v>
      </c>
      <c r="AA29" s="7" t="str">
        <f t="shared" si="3"/>
        <v/>
      </c>
    </row>
    <row r="30" spans="1:27">
      <c r="A30" s="7" t="s">
        <v>164</v>
      </c>
      <c r="S30" s="7">
        <f t="shared" si="0"/>
        <v>0</v>
      </c>
      <c r="U30" s="7">
        <f t="shared" si="1"/>
        <v>0</v>
      </c>
      <c r="W30" s="7">
        <f t="shared" si="2"/>
        <v>0</v>
      </c>
      <c r="AA30" s="7" t="str">
        <f t="shared" si="3"/>
        <v/>
      </c>
    </row>
    <row r="31" spans="1:27">
      <c r="A31" s="7" t="s">
        <v>165</v>
      </c>
      <c r="S31" s="7">
        <f t="shared" si="0"/>
        <v>0</v>
      </c>
      <c r="U31" s="7">
        <f t="shared" si="1"/>
        <v>0</v>
      </c>
      <c r="W31" s="7">
        <f t="shared" si="2"/>
        <v>0</v>
      </c>
      <c r="AA31" s="7" t="str">
        <f t="shared" si="3"/>
        <v/>
      </c>
    </row>
    <row r="32" spans="1:27">
      <c r="A32" s="7" t="s">
        <v>166</v>
      </c>
      <c r="S32" s="7">
        <f t="shared" si="0"/>
        <v>0</v>
      </c>
      <c r="U32" s="7">
        <f t="shared" si="1"/>
        <v>0</v>
      </c>
      <c r="W32" s="7">
        <f t="shared" si="2"/>
        <v>0</v>
      </c>
      <c r="AA32" s="7" t="str">
        <f t="shared" si="3"/>
        <v/>
      </c>
    </row>
    <row r="33" spans="1:27">
      <c r="A33" s="7" t="s">
        <v>167</v>
      </c>
      <c r="S33" s="7">
        <f t="shared" si="0"/>
        <v>0</v>
      </c>
      <c r="U33" s="7">
        <f t="shared" si="1"/>
        <v>0</v>
      </c>
      <c r="W33" s="7">
        <f t="shared" si="2"/>
        <v>0</v>
      </c>
      <c r="AA33" s="7" t="str">
        <f t="shared" si="3"/>
        <v/>
      </c>
    </row>
  </sheetData>
  <mergeCells count="1">
    <mergeCell ref="A1:I1"/>
  </mergeCells>
  <conditionalFormatting sqref="A4:XFD153">
    <cfRule type="expression" dxfId="28" priority="1">
      <formula>$A4=""</formula>
    </cfRule>
    <cfRule type="expression" dxfId="27" priority="3">
      <formula>AND($W4&gt;109, $W4&lt;151)</formula>
    </cfRule>
  </conditionalFormatting>
  <dataValidations count="1">
    <dataValidation type="list" allowBlank="1" showInputMessage="1" showErrorMessage="1" sqref="Z4:Z33" xr:uid="{00000000-0002-0000-0D00-000000000000}">
      <formula1>$AI$1:$AK$1</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AE152"/>
  <sheetViews>
    <sheetView workbookViewId="0">
      <pane xSplit="1" ySplit="3" topLeftCell="H4" activePane="bottomRight" state="frozen"/>
      <selection pane="topRight" activeCell="B1" sqref="B1"/>
      <selection pane="bottomLeft" activeCell="A4" sqref="A4"/>
      <selection pane="bottomRight" activeCell="N21" sqref="N21"/>
    </sheetView>
  </sheetViews>
  <sheetFormatPr defaultColWidth="8.7109375" defaultRowHeight="15"/>
  <cols>
    <col min="1" max="1" width="8.7109375" style="7"/>
    <col min="2" max="7" width="0" style="7" hidden="1" customWidth="1"/>
    <col min="8" max="9" width="8.7109375" style="7"/>
    <col min="10" max="10" width="11.85546875" style="7" customWidth="1"/>
    <col min="11" max="11" width="8.42578125" style="10" customWidth="1"/>
    <col min="12" max="12" width="8.85546875" style="2" customWidth="1"/>
    <col min="13" max="13" width="8.7109375" style="3" customWidth="1"/>
    <col min="14" max="14" width="8.85546875" style="4" customWidth="1"/>
    <col min="15" max="15" width="8.7109375" style="5" customWidth="1"/>
    <col min="16" max="16" width="8.85546875" style="6" customWidth="1"/>
    <col min="17" max="19" width="12.140625" style="7" customWidth="1"/>
    <col min="20" max="16384" width="8.7109375" style="7"/>
  </cols>
  <sheetData>
    <row r="1" spans="1:31">
      <c r="A1" s="70" t="s">
        <v>842</v>
      </c>
      <c r="B1" s="71"/>
      <c r="C1" s="71"/>
      <c r="D1" s="71"/>
      <c r="E1" s="71"/>
      <c r="F1" s="71"/>
      <c r="G1" s="71"/>
      <c r="H1" s="71"/>
      <c r="I1" s="72"/>
      <c r="J1" s="1"/>
      <c r="K1" s="10" t="s">
        <v>1102</v>
      </c>
      <c r="X1" s="8"/>
      <c r="Y1" s="8"/>
      <c r="Z1" s="8"/>
      <c r="AA1" s="8"/>
      <c r="AB1" s="9"/>
      <c r="AC1" s="8" t="s">
        <v>207</v>
      </c>
      <c r="AD1" s="8" t="s">
        <v>208</v>
      </c>
      <c r="AE1" s="8" t="s">
        <v>206</v>
      </c>
    </row>
    <row r="2" spans="1:31">
      <c r="K2" s="10" t="s">
        <v>1</v>
      </c>
      <c r="M2" s="3" t="s">
        <v>2</v>
      </c>
      <c r="O2" s="5" t="s">
        <v>3</v>
      </c>
      <c r="AB2" s="12"/>
    </row>
    <row r="3" spans="1:31">
      <c r="H3" s="13" t="s">
        <v>4</v>
      </c>
      <c r="J3" s="13" t="s">
        <v>1101</v>
      </c>
      <c r="K3" s="14" t="s">
        <v>6</v>
      </c>
      <c r="L3" s="15" t="s">
        <v>832</v>
      </c>
      <c r="M3" s="16" t="s">
        <v>7</v>
      </c>
      <c r="N3" s="17" t="s">
        <v>833</v>
      </c>
      <c r="O3" s="18" t="s">
        <v>8</v>
      </c>
      <c r="P3" s="19" t="s">
        <v>834</v>
      </c>
      <c r="Q3" s="13"/>
      <c r="R3" s="13"/>
      <c r="S3" s="13" t="s">
        <v>831</v>
      </c>
      <c r="T3" s="13"/>
      <c r="U3" s="13" t="s">
        <v>9</v>
      </c>
      <c r="X3" s="13"/>
      <c r="AB3" s="13"/>
    </row>
    <row r="4" spans="1:31">
      <c r="A4" s="7" t="s">
        <v>848</v>
      </c>
      <c r="S4" s="7">
        <f t="shared" ref="S4:S42" si="0">SUM(L4,N4,P4)</f>
        <v>0</v>
      </c>
      <c r="U4" s="7">
        <f t="shared" ref="U4:U42" si="1">SUM(K4,M4,O4)</f>
        <v>0</v>
      </c>
    </row>
    <row r="5" spans="1:31">
      <c r="A5" s="7" t="s">
        <v>849</v>
      </c>
      <c r="S5" s="7">
        <f t="shared" si="0"/>
        <v>0</v>
      </c>
      <c r="U5" s="7">
        <f t="shared" si="1"/>
        <v>0</v>
      </c>
    </row>
    <row r="6" spans="1:31">
      <c r="A6" s="7" t="s">
        <v>850</v>
      </c>
      <c r="S6" s="7">
        <f t="shared" si="0"/>
        <v>0</v>
      </c>
      <c r="U6" s="7">
        <f t="shared" si="1"/>
        <v>0</v>
      </c>
    </row>
    <row r="7" spans="1:31">
      <c r="A7" s="7" t="s">
        <v>851</v>
      </c>
      <c r="S7" s="7">
        <f t="shared" si="0"/>
        <v>0</v>
      </c>
      <c r="U7" s="7">
        <f t="shared" si="1"/>
        <v>0</v>
      </c>
    </row>
    <row r="9" spans="1:31">
      <c r="A9" s="7" t="s">
        <v>852</v>
      </c>
      <c r="S9" s="7">
        <f t="shared" si="0"/>
        <v>0</v>
      </c>
      <c r="U9" s="7">
        <f t="shared" si="1"/>
        <v>0</v>
      </c>
    </row>
    <row r="10" spans="1:31">
      <c r="A10" s="7" t="s">
        <v>853</v>
      </c>
      <c r="S10" s="7">
        <f t="shared" si="0"/>
        <v>0</v>
      </c>
      <c r="U10" s="7">
        <f t="shared" si="1"/>
        <v>0</v>
      </c>
    </row>
    <row r="11" spans="1:31">
      <c r="A11" s="7" t="s">
        <v>854</v>
      </c>
      <c r="S11" s="7">
        <f t="shared" si="0"/>
        <v>0</v>
      </c>
      <c r="U11" s="7">
        <f t="shared" si="1"/>
        <v>0</v>
      </c>
    </row>
    <row r="12" spans="1:31">
      <c r="A12" s="7" t="s">
        <v>855</v>
      </c>
      <c r="S12" s="7">
        <f t="shared" si="0"/>
        <v>0</v>
      </c>
      <c r="U12" s="7">
        <f t="shared" si="1"/>
        <v>0</v>
      </c>
    </row>
    <row r="14" spans="1:31">
      <c r="A14" s="7" t="s">
        <v>856</v>
      </c>
      <c r="S14" s="7">
        <f t="shared" si="0"/>
        <v>0</v>
      </c>
      <c r="U14" s="7">
        <f t="shared" si="1"/>
        <v>0</v>
      </c>
    </row>
    <row r="15" spans="1:31">
      <c r="A15" s="7" t="s">
        <v>857</v>
      </c>
      <c r="S15" s="7">
        <f t="shared" si="0"/>
        <v>0</v>
      </c>
      <c r="U15" s="7">
        <f t="shared" si="1"/>
        <v>0</v>
      </c>
    </row>
    <row r="16" spans="1:31">
      <c r="A16" s="7" t="s">
        <v>858</v>
      </c>
      <c r="S16" s="7">
        <f t="shared" si="0"/>
        <v>0</v>
      </c>
      <c r="U16" s="7">
        <f t="shared" si="1"/>
        <v>0</v>
      </c>
    </row>
    <row r="17" spans="1:21">
      <c r="A17" s="7" t="s">
        <v>859</v>
      </c>
      <c r="S17" s="7">
        <f t="shared" si="0"/>
        <v>0</v>
      </c>
      <c r="U17" s="7">
        <f t="shared" si="1"/>
        <v>0</v>
      </c>
    </row>
    <row r="19" spans="1:21">
      <c r="A19" s="7" t="s">
        <v>860</v>
      </c>
      <c r="S19" s="7">
        <f t="shared" si="0"/>
        <v>0</v>
      </c>
      <c r="U19" s="7">
        <f t="shared" si="1"/>
        <v>0</v>
      </c>
    </row>
    <row r="20" spans="1:21">
      <c r="A20" s="7" t="s">
        <v>861</v>
      </c>
      <c r="S20" s="7">
        <f t="shared" si="0"/>
        <v>0</v>
      </c>
      <c r="U20" s="7">
        <f t="shared" si="1"/>
        <v>0</v>
      </c>
    </row>
    <row r="21" spans="1:21">
      <c r="A21" s="7" t="s">
        <v>862</v>
      </c>
      <c r="S21" s="7">
        <f t="shared" si="0"/>
        <v>0</v>
      </c>
      <c r="U21" s="7">
        <f t="shared" si="1"/>
        <v>0</v>
      </c>
    </row>
    <row r="22" spans="1:21">
      <c r="A22" s="7" t="s">
        <v>863</v>
      </c>
      <c r="S22" s="7">
        <f t="shared" si="0"/>
        <v>0</v>
      </c>
      <c r="U22" s="7">
        <f t="shared" si="1"/>
        <v>0</v>
      </c>
    </row>
    <row r="24" spans="1:21">
      <c r="A24" s="7" t="s">
        <v>864</v>
      </c>
      <c r="S24" s="7">
        <f t="shared" si="0"/>
        <v>0</v>
      </c>
      <c r="U24" s="7">
        <f t="shared" si="1"/>
        <v>0</v>
      </c>
    </row>
    <row r="25" spans="1:21">
      <c r="A25" s="7" t="s">
        <v>865</v>
      </c>
      <c r="S25" s="7">
        <f t="shared" si="0"/>
        <v>0</v>
      </c>
      <c r="U25" s="7">
        <f t="shared" si="1"/>
        <v>0</v>
      </c>
    </row>
    <row r="26" spans="1:21">
      <c r="A26" s="7" t="s">
        <v>866</v>
      </c>
      <c r="S26" s="7">
        <f t="shared" si="0"/>
        <v>0</v>
      </c>
      <c r="U26" s="7">
        <f t="shared" si="1"/>
        <v>0</v>
      </c>
    </row>
    <row r="27" spans="1:21">
      <c r="A27" s="7" t="s">
        <v>867</v>
      </c>
      <c r="S27" s="7">
        <f t="shared" si="0"/>
        <v>0</v>
      </c>
      <c r="U27" s="7">
        <f t="shared" si="1"/>
        <v>0</v>
      </c>
    </row>
    <row r="29" spans="1:21">
      <c r="A29" s="7" t="s">
        <v>868</v>
      </c>
      <c r="S29" s="7">
        <f t="shared" si="0"/>
        <v>0</v>
      </c>
      <c r="U29" s="7">
        <f t="shared" si="1"/>
        <v>0</v>
      </c>
    </row>
    <row r="30" spans="1:21">
      <c r="A30" s="7" t="s">
        <v>869</v>
      </c>
      <c r="S30" s="7">
        <f t="shared" si="0"/>
        <v>0</v>
      </c>
      <c r="U30" s="7">
        <f t="shared" si="1"/>
        <v>0</v>
      </c>
    </row>
    <row r="31" spans="1:21">
      <c r="A31" s="7" t="s">
        <v>870</v>
      </c>
      <c r="S31" s="7">
        <f t="shared" si="0"/>
        <v>0</v>
      </c>
      <c r="U31" s="7">
        <f t="shared" si="1"/>
        <v>0</v>
      </c>
    </row>
    <row r="32" spans="1:21">
      <c r="A32" s="7" t="s">
        <v>871</v>
      </c>
      <c r="S32" s="7">
        <f t="shared" si="0"/>
        <v>0</v>
      </c>
      <c r="U32" s="7">
        <f t="shared" si="1"/>
        <v>0</v>
      </c>
    </row>
    <row r="34" spans="1:21">
      <c r="A34" s="7" t="s">
        <v>872</v>
      </c>
      <c r="S34" s="7">
        <f t="shared" si="0"/>
        <v>0</v>
      </c>
      <c r="U34" s="7">
        <f t="shared" si="1"/>
        <v>0</v>
      </c>
    </row>
    <row r="35" spans="1:21">
      <c r="A35" s="7" t="s">
        <v>873</v>
      </c>
      <c r="S35" s="7">
        <f t="shared" si="0"/>
        <v>0</v>
      </c>
      <c r="U35" s="7">
        <f t="shared" si="1"/>
        <v>0</v>
      </c>
    </row>
    <row r="36" spans="1:21">
      <c r="A36" s="7" t="s">
        <v>874</v>
      </c>
      <c r="S36" s="7">
        <f t="shared" si="0"/>
        <v>0</v>
      </c>
      <c r="U36" s="7">
        <f t="shared" si="1"/>
        <v>0</v>
      </c>
    </row>
    <row r="37" spans="1:21">
      <c r="A37" s="7" t="s">
        <v>875</v>
      </c>
      <c r="S37" s="7">
        <f t="shared" si="0"/>
        <v>0</v>
      </c>
      <c r="U37" s="7">
        <f t="shared" si="1"/>
        <v>0</v>
      </c>
    </row>
    <row r="39" spans="1:21">
      <c r="A39" s="7" t="s">
        <v>876</v>
      </c>
      <c r="S39" s="7">
        <f t="shared" si="0"/>
        <v>0</v>
      </c>
      <c r="U39" s="7">
        <f t="shared" si="1"/>
        <v>0</v>
      </c>
    </row>
    <row r="40" spans="1:21">
      <c r="A40" s="7" t="s">
        <v>877</v>
      </c>
      <c r="S40" s="7">
        <f t="shared" si="0"/>
        <v>0</v>
      </c>
      <c r="U40" s="7">
        <f t="shared" si="1"/>
        <v>0</v>
      </c>
    </row>
    <row r="41" spans="1:21">
      <c r="A41" s="7" t="s">
        <v>878</v>
      </c>
      <c r="S41" s="7">
        <f t="shared" si="0"/>
        <v>0</v>
      </c>
      <c r="U41" s="7">
        <f t="shared" si="1"/>
        <v>0</v>
      </c>
    </row>
    <row r="42" spans="1:21">
      <c r="A42" s="7" t="s">
        <v>879</v>
      </c>
      <c r="S42" s="7">
        <f t="shared" si="0"/>
        <v>0</v>
      </c>
      <c r="U42" s="7">
        <f t="shared" si="1"/>
        <v>0</v>
      </c>
    </row>
    <row r="44" spans="1:21">
      <c r="A44" s="7" t="s">
        <v>880</v>
      </c>
      <c r="S44" s="7">
        <f t="shared" ref="S44:S82" si="2">SUM(L44,N44,P44)</f>
        <v>0</v>
      </c>
      <c r="U44" s="7">
        <f t="shared" ref="U44:U82" si="3">SUM(K44,M44,O44)</f>
        <v>0</v>
      </c>
    </row>
    <row r="45" spans="1:21">
      <c r="A45" s="7" t="s">
        <v>881</v>
      </c>
      <c r="S45" s="7">
        <f t="shared" si="2"/>
        <v>0</v>
      </c>
      <c r="U45" s="7">
        <f t="shared" si="3"/>
        <v>0</v>
      </c>
    </row>
    <row r="46" spans="1:21">
      <c r="A46" s="7" t="s">
        <v>882</v>
      </c>
      <c r="S46" s="7">
        <f t="shared" si="2"/>
        <v>0</v>
      </c>
      <c r="U46" s="7">
        <f t="shared" si="3"/>
        <v>0</v>
      </c>
    </row>
    <row r="47" spans="1:21">
      <c r="A47" s="7" t="s">
        <v>883</v>
      </c>
      <c r="S47" s="7">
        <f t="shared" si="2"/>
        <v>0</v>
      </c>
      <c r="U47" s="7">
        <f t="shared" si="3"/>
        <v>0</v>
      </c>
    </row>
    <row r="49" spans="1:21">
      <c r="A49" s="7" t="s">
        <v>884</v>
      </c>
      <c r="S49" s="7">
        <f t="shared" si="2"/>
        <v>0</v>
      </c>
      <c r="U49" s="7">
        <f t="shared" si="3"/>
        <v>0</v>
      </c>
    </row>
    <row r="50" spans="1:21">
      <c r="A50" s="7" t="s">
        <v>885</v>
      </c>
      <c r="S50" s="7">
        <f t="shared" si="2"/>
        <v>0</v>
      </c>
      <c r="U50" s="7">
        <f t="shared" si="3"/>
        <v>0</v>
      </c>
    </row>
    <row r="51" spans="1:21">
      <c r="A51" s="7" t="s">
        <v>886</v>
      </c>
      <c r="S51" s="7">
        <f t="shared" si="2"/>
        <v>0</v>
      </c>
      <c r="U51" s="7">
        <f t="shared" si="3"/>
        <v>0</v>
      </c>
    </row>
    <row r="52" spans="1:21">
      <c r="A52" s="7" t="s">
        <v>887</v>
      </c>
      <c r="S52" s="7">
        <f t="shared" si="2"/>
        <v>0</v>
      </c>
      <c r="U52" s="7">
        <f t="shared" si="3"/>
        <v>0</v>
      </c>
    </row>
    <row r="54" spans="1:21">
      <c r="A54" s="7" t="s">
        <v>888</v>
      </c>
      <c r="S54" s="7">
        <f t="shared" si="2"/>
        <v>0</v>
      </c>
      <c r="U54" s="7">
        <f t="shared" si="3"/>
        <v>0</v>
      </c>
    </row>
    <row r="55" spans="1:21">
      <c r="A55" s="7" t="s">
        <v>889</v>
      </c>
      <c r="S55" s="7">
        <f t="shared" si="2"/>
        <v>0</v>
      </c>
      <c r="U55" s="7">
        <f t="shared" si="3"/>
        <v>0</v>
      </c>
    </row>
    <row r="56" spans="1:21">
      <c r="A56" s="7" t="s">
        <v>890</v>
      </c>
      <c r="S56" s="7">
        <f t="shared" si="2"/>
        <v>0</v>
      </c>
      <c r="U56" s="7">
        <f t="shared" si="3"/>
        <v>0</v>
      </c>
    </row>
    <row r="57" spans="1:21">
      <c r="A57" s="7" t="s">
        <v>891</v>
      </c>
      <c r="S57" s="7">
        <f t="shared" si="2"/>
        <v>0</v>
      </c>
      <c r="U57" s="7">
        <f t="shared" si="3"/>
        <v>0</v>
      </c>
    </row>
    <row r="59" spans="1:21">
      <c r="A59" s="7" t="s">
        <v>892</v>
      </c>
      <c r="S59" s="7">
        <f t="shared" si="2"/>
        <v>0</v>
      </c>
      <c r="U59" s="7">
        <f t="shared" si="3"/>
        <v>0</v>
      </c>
    </row>
    <row r="60" spans="1:21">
      <c r="A60" s="7" t="s">
        <v>893</v>
      </c>
      <c r="S60" s="7">
        <f t="shared" si="2"/>
        <v>0</v>
      </c>
      <c r="U60" s="7">
        <f t="shared" si="3"/>
        <v>0</v>
      </c>
    </row>
    <row r="61" spans="1:21">
      <c r="A61" s="7" t="s">
        <v>894</v>
      </c>
      <c r="S61" s="7">
        <f t="shared" si="2"/>
        <v>0</v>
      </c>
      <c r="U61" s="7">
        <f t="shared" si="3"/>
        <v>0</v>
      </c>
    </row>
    <row r="62" spans="1:21">
      <c r="A62" s="7" t="s">
        <v>895</v>
      </c>
      <c r="S62" s="7">
        <f t="shared" si="2"/>
        <v>0</v>
      </c>
      <c r="U62" s="7">
        <f t="shared" si="3"/>
        <v>0</v>
      </c>
    </row>
    <row r="64" spans="1:21">
      <c r="A64" s="7" t="s">
        <v>896</v>
      </c>
      <c r="S64" s="7">
        <f t="shared" si="2"/>
        <v>0</v>
      </c>
      <c r="U64" s="7">
        <f t="shared" si="3"/>
        <v>0</v>
      </c>
    </row>
    <row r="65" spans="1:21">
      <c r="A65" s="7" t="s">
        <v>897</v>
      </c>
      <c r="S65" s="7">
        <f t="shared" si="2"/>
        <v>0</v>
      </c>
      <c r="U65" s="7">
        <f t="shared" si="3"/>
        <v>0</v>
      </c>
    </row>
    <row r="66" spans="1:21">
      <c r="A66" s="7" t="s">
        <v>898</v>
      </c>
      <c r="S66" s="7">
        <f t="shared" si="2"/>
        <v>0</v>
      </c>
      <c r="U66" s="7">
        <f t="shared" si="3"/>
        <v>0</v>
      </c>
    </row>
    <row r="67" spans="1:21">
      <c r="A67" s="7" t="s">
        <v>899</v>
      </c>
      <c r="S67" s="7">
        <f t="shared" si="2"/>
        <v>0</v>
      </c>
      <c r="U67" s="7">
        <f t="shared" si="3"/>
        <v>0</v>
      </c>
    </row>
    <row r="69" spans="1:21">
      <c r="A69" s="7" t="s">
        <v>900</v>
      </c>
      <c r="S69" s="7">
        <f t="shared" si="2"/>
        <v>0</v>
      </c>
      <c r="U69" s="7">
        <f t="shared" si="3"/>
        <v>0</v>
      </c>
    </row>
    <row r="70" spans="1:21">
      <c r="A70" s="7" t="s">
        <v>901</v>
      </c>
      <c r="S70" s="7">
        <f t="shared" si="2"/>
        <v>0</v>
      </c>
      <c r="U70" s="7">
        <f t="shared" si="3"/>
        <v>0</v>
      </c>
    </row>
    <row r="71" spans="1:21">
      <c r="A71" s="7" t="s">
        <v>902</v>
      </c>
      <c r="S71" s="7">
        <f t="shared" si="2"/>
        <v>0</v>
      </c>
      <c r="U71" s="7">
        <f t="shared" si="3"/>
        <v>0</v>
      </c>
    </row>
    <row r="72" spans="1:21">
      <c r="A72" s="7" t="s">
        <v>903</v>
      </c>
      <c r="S72" s="7">
        <f t="shared" si="2"/>
        <v>0</v>
      </c>
      <c r="U72" s="7">
        <f t="shared" si="3"/>
        <v>0</v>
      </c>
    </row>
    <row r="74" spans="1:21">
      <c r="A74" s="7" t="s">
        <v>904</v>
      </c>
      <c r="S74" s="7">
        <f t="shared" si="2"/>
        <v>0</v>
      </c>
      <c r="U74" s="7">
        <f t="shared" si="3"/>
        <v>0</v>
      </c>
    </row>
    <row r="75" spans="1:21">
      <c r="A75" s="7" t="s">
        <v>905</v>
      </c>
      <c r="S75" s="7">
        <f t="shared" si="2"/>
        <v>0</v>
      </c>
      <c r="U75" s="7">
        <f t="shared" si="3"/>
        <v>0</v>
      </c>
    </row>
    <row r="76" spans="1:21">
      <c r="A76" s="7" t="s">
        <v>906</v>
      </c>
      <c r="S76" s="7">
        <f t="shared" si="2"/>
        <v>0</v>
      </c>
      <c r="U76" s="7">
        <f t="shared" si="3"/>
        <v>0</v>
      </c>
    </row>
    <row r="77" spans="1:21">
      <c r="A77" s="7" t="s">
        <v>907</v>
      </c>
      <c r="S77" s="7">
        <f t="shared" si="2"/>
        <v>0</v>
      </c>
      <c r="U77" s="7">
        <f t="shared" si="3"/>
        <v>0</v>
      </c>
    </row>
    <row r="79" spans="1:21">
      <c r="A79" s="7" t="s">
        <v>908</v>
      </c>
      <c r="S79" s="7">
        <f t="shared" si="2"/>
        <v>0</v>
      </c>
      <c r="U79" s="7">
        <f t="shared" si="3"/>
        <v>0</v>
      </c>
    </row>
    <row r="80" spans="1:21">
      <c r="A80" s="7" t="s">
        <v>909</v>
      </c>
      <c r="S80" s="7">
        <f t="shared" si="2"/>
        <v>0</v>
      </c>
      <c r="U80" s="7">
        <f t="shared" si="3"/>
        <v>0</v>
      </c>
    </row>
    <row r="81" spans="1:21">
      <c r="A81" s="7" t="s">
        <v>910</v>
      </c>
      <c r="S81" s="7">
        <f t="shared" si="2"/>
        <v>0</v>
      </c>
      <c r="U81" s="7">
        <f t="shared" si="3"/>
        <v>0</v>
      </c>
    </row>
    <row r="82" spans="1:21">
      <c r="A82" s="7" t="s">
        <v>911</v>
      </c>
      <c r="S82" s="7">
        <f t="shared" si="2"/>
        <v>0</v>
      </c>
      <c r="U82" s="7">
        <f t="shared" si="3"/>
        <v>0</v>
      </c>
    </row>
    <row r="84" spans="1:21">
      <c r="A84" s="7" t="s">
        <v>912</v>
      </c>
      <c r="S84" s="7">
        <f t="shared" ref="S84:S122" si="4">SUM(L84,N84,P84)</f>
        <v>0</v>
      </c>
      <c r="U84" s="7">
        <f t="shared" ref="U84:U122" si="5">SUM(K84,M84,O84)</f>
        <v>0</v>
      </c>
    </row>
    <row r="85" spans="1:21">
      <c r="A85" s="7" t="s">
        <v>913</v>
      </c>
      <c r="S85" s="7">
        <f t="shared" si="4"/>
        <v>0</v>
      </c>
      <c r="U85" s="7">
        <f t="shared" si="5"/>
        <v>0</v>
      </c>
    </row>
    <row r="86" spans="1:21">
      <c r="A86" s="7" t="s">
        <v>914</v>
      </c>
      <c r="S86" s="7">
        <f t="shared" si="4"/>
        <v>0</v>
      </c>
      <c r="U86" s="7">
        <f t="shared" si="5"/>
        <v>0</v>
      </c>
    </row>
    <row r="87" spans="1:21">
      <c r="A87" s="7" t="s">
        <v>915</v>
      </c>
      <c r="S87" s="7">
        <f t="shared" si="4"/>
        <v>0</v>
      </c>
      <c r="U87" s="7">
        <f t="shared" si="5"/>
        <v>0</v>
      </c>
    </row>
    <row r="89" spans="1:21">
      <c r="A89" s="7" t="s">
        <v>916</v>
      </c>
      <c r="S89" s="7">
        <f t="shared" si="4"/>
        <v>0</v>
      </c>
      <c r="U89" s="7">
        <f t="shared" si="5"/>
        <v>0</v>
      </c>
    </row>
    <row r="90" spans="1:21">
      <c r="A90" s="7" t="s">
        <v>917</v>
      </c>
      <c r="S90" s="7">
        <f t="shared" si="4"/>
        <v>0</v>
      </c>
      <c r="U90" s="7">
        <f t="shared" si="5"/>
        <v>0</v>
      </c>
    </row>
    <row r="91" spans="1:21">
      <c r="A91" s="7" t="s">
        <v>918</v>
      </c>
      <c r="S91" s="7">
        <f t="shared" si="4"/>
        <v>0</v>
      </c>
      <c r="U91" s="7">
        <f t="shared" si="5"/>
        <v>0</v>
      </c>
    </row>
    <row r="92" spans="1:21">
      <c r="A92" s="7" t="s">
        <v>919</v>
      </c>
      <c r="S92" s="7">
        <f t="shared" si="4"/>
        <v>0</v>
      </c>
      <c r="U92" s="7">
        <f t="shared" si="5"/>
        <v>0</v>
      </c>
    </row>
    <row r="94" spans="1:21">
      <c r="A94" s="7" t="s">
        <v>920</v>
      </c>
      <c r="S94" s="7">
        <f t="shared" si="4"/>
        <v>0</v>
      </c>
      <c r="U94" s="7">
        <f t="shared" si="5"/>
        <v>0</v>
      </c>
    </row>
    <row r="95" spans="1:21">
      <c r="A95" s="7" t="s">
        <v>921</v>
      </c>
      <c r="S95" s="7">
        <f t="shared" si="4"/>
        <v>0</v>
      </c>
      <c r="U95" s="7">
        <f t="shared" si="5"/>
        <v>0</v>
      </c>
    </row>
    <row r="96" spans="1:21">
      <c r="A96" s="7" t="s">
        <v>922</v>
      </c>
      <c r="S96" s="7">
        <f t="shared" si="4"/>
        <v>0</v>
      </c>
      <c r="U96" s="7">
        <f t="shared" si="5"/>
        <v>0</v>
      </c>
    </row>
    <row r="97" spans="1:21">
      <c r="A97" s="7" t="s">
        <v>923</v>
      </c>
      <c r="S97" s="7">
        <f t="shared" si="4"/>
        <v>0</v>
      </c>
      <c r="U97" s="7">
        <f t="shared" si="5"/>
        <v>0</v>
      </c>
    </row>
    <row r="99" spans="1:21">
      <c r="A99" s="7" t="s">
        <v>924</v>
      </c>
      <c r="S99" s="7">
        <f t="shared" si="4"/>
        <v>0</v>
      </c>
      <c r="U99" s="7">
        <f t="shared" si="5"/>
        <v>0</v>
      </c>
    </row>
    <row r="100" spans="1:21">
      <c r="A100" s="7" t="s">
        <v>925</v>
      </c>
      <c r="S100" s="7">
        <f t="shared" si="4"/>
        <v>0</v>
      </c>
      <c r="U100" s="7">
        <f t="shared" si="5"/>
        <v>0</v>
      </c>
    </row>
    <row r="101" spans="1:21">
      <c r="A101" s="7" t="s">
        <v>926</v>
      </c>
      <c r="S101" s="7">
        <f t="shared" si="4"/>
        <v>0</v>
      </c>
      <c r="U101" s="7">
        <f t="shared" si="5"/>
        <v>0</v>
      </c>
    </row>
    <row r="102" spans="1:21">
      <c r="A102" s="7" t="s">
        <v>927</v>
      </c>
      <c r="S102" s="7">
        <f t="shared" si="4"/>
        <v>0</v>
      </c>
      <c r="U102" s="7">
        <f t="shared" si="5"/>
        <v>0</v>
      </c>
    </row>
    <row r="104" spans="1:21">
      <c r="A104" s="7" t="s">
        <v>928</v>
      </c>
      <c r="S104" s="7">
        <f t="shared" si="4"/>
        <v>0</v>
      </c>
      <c r="U104" s="7">
        <f t="shared" si="5"/>
        <v>0</v>
      </c>
    </row>
    <row r="105" spans="1:21">
      <c r="A105" s="7" t="s">
        <v>929</v>
      </c>
      <c r="S105" s="7">
        <f t="shared" si="4"/>
        <v>0</v>
      </c>
      <c r="U105" s="7">
        <f t="shared" si="5"/>
        <v>0</v>
      </c>
    </row>
    <row r="106" spans="1:21">
      <c r="A106" s="7" t="s">
        <v>930</v>
      </c>
      <c r="S106" s="7">
        <f t="shared" si="4"/>
        <v>0</v>
      </c>
      <c r="U106" s="7">
        <f t="shared" si="5"/>
        <v>0</v>
      </c>
    </row>
    <row r="107" spans="1:21">
      <c r="A107" s="7" t="s">
        <v>931</v>
      </c>
      <c r="S107" s="7">
        <f t="shared" si="4"/>
        <v>0</v>
      </c>
      <c r="U107" s="7">
        <f t="shared" si="5"/>
        <v>0</v>
      </c>
    </row>
    <row r="109" spans="1:21">
      <c r="A109" s="7" t="s">
        <v>932</v>
      </c>
      <c r="S109" s="7">
        <f t="shared" si="4"/>
        <v>0</v>
      </c>
      <c r="U109" s="7">
        <f t="shared" si="5"/>
        <v>0</v>
      </c>
    </row>
    <row r="110" spans="1:21">
      <c r="A110" s="7" t="s">
        <v>933</v>
      </c>
      <c r="S110" s="7">
        <f t="shared" si="4"/>
        <v>0</v>
      </c>
      <c r="U110" s="7">
        <f t="shared" si="5"/>
        <v>0</v>
      </c>
    </row>
    <row r="111" spans="1:21">
      <c r="A111" s="7" t="s">
        <v>934</v>
      </c>
      <c r="S111" s="7">
        <f t="shared" si="4"/>
        <v>0</v>
      </c>
      <c r="U111" s="7">
        <f t="shared" si="5"/>
        <v>0</v>
      </c>
    </row>
    <row r="112" spans="1:21">
      <c r="A112" s="7" t="s">
        <v>935</v>
      </c>
      <c r="S112" s="7">
        <f t="shared" si="4"/>
        <v>0</v>
      </c>
      <c r="U112" s="7">
        <f t="shared" si="5"/>
        <v>0</v>
      </c>
    </row>
    <row r="114" spans="1:21">
      <c r="A114" s="7" t="s">
        <v>936</v>
      </c>
      <c r="S114" s="7">
        <f t="shared" si="4"/>
        <v>0</v>
      </c>
      <c r="U114" s="7">
        <f t="shared" si="5"/>
        <v>0</v>
      </c>
    </row>
    <row r="115" spans="1:21">
      <c r="A115" s="7" t="s">
        <v>937</v>
      </c>
      <c r="S115" s="7">
        <f t="shared" si="4"/>
        <v>0</v>
      </c>
      <c r="U115" s="7">
        <f t="shared" si="5"/>
        <v>0</v>
      </c>
    </row>
    <row r="116" spans="1:21">
      <c r="A116" s="7" t="s">
        <v>938</v>
      </c>
      <c r="S116" s="7">
        <f t="shared" si="4"/>
        <v>0</v>
      </c>
      <c r="U116" s="7">
        <f t="shared" si="5"/>
        <v>0</v>
      </c>
    </row>
    <row r="117" spans="1:21">
      <c r="A117" s="7" t="s">
        <v>939</v>
      </c>
      <c r="S117" s="7">
        <f t="shared" si="4"/>
        <v>0</v>
      </c>
      <c r="U117" s="7">
        <f t="shared" si="5"/>
        <v>0</v>
      </c>
    </row>
    <row r="119" spans="1:21">
      <c r="A119" s="7" t="s">
        <v>940</v>
      </c>
      <c r="S119" s="7">
        <f t="shared" si="4"/>
        <v>0</v>
      </c>
      <c r="U119" s="7">
        <f t="shared" si="5"/>
        <v>0</v>
      </c>
    </row>
    <row r="120" spans="1:21">
      <c r="A120" s="7" t="s">
        <v>941</v>
      </c>
      <c r="S120" s="7">
        <f t="shared" si="4"/>
        <v>0</v>
      </c>
      <c r="U120" s="7">
        <f t="shared" si="5"/>
        <v>0</v>
      </c>
    </row>
    <row r="121" spans="1:21">
      <c r="A121" s="7" t="s">
        <v>942</v>
      </c>
      <c r="S121" s="7">
        <f t="shared" si="4"/>
        <v>0</v>
      </c>
      <c r="U121" s="7">
        <f t="shared" si="5"/>
        <v>0</v>
      </c>
    </row>
    <row r="122" spans="1:21">
      <c r="A122" s="7" t="s">
        <v>943</v>
      </c>
      <c r="S122" s="7">
        <f t="shared" si="4"/>
        <v>0</v>
      </c>
      <c r="U122" s="7">
        <f t="shared" si="5"/>
        <v>0</v>
      </c>
    </row>
    <row r="124" spans="1:21">
      <c r="A124" s="7" t="s">
        <v>944</v>
      </c>
      <c r="S124" s="7">
        <f t="shared" ref="S124:S152" si="6">SUM(L124,N124,P124)</f>
        <v>0</v>
      </c>
      <c r="U124" s="7">
        <f t="shared" ref="U124:U152" si="7">SUM(K124,M124,O124)</f>
        <v>0</v>
      </c>
    </row>
    <row r="125" spans="1:21">
      <c r="A125" s="7" t="s">
        <v>945</v>
      </c>
      <c r="S125" s="7">
        <f t="shared" si="6"/>
        <v>0</v>
      </c>
      <c r="U125" s="7">
        <f t="shared" si="7"/>
        <v>0</v>
      </c>
    </row>
    <row r="126" spans="1:21">
      <c r="A126" s="7" t="s">
        <v>946</v>
      </c>
      <c r="S126" s="7">
        <f t="shared" si="6"/>
        <v>0</v>
      </c>
      <c r="U126" s="7">
        <f t="shared" si="7"/>
        <v>0</v>
      </c>
    </row>
    <row r="127" spans="1:21">
      <c r="A127" s="7" t="s">
        <v>947</v>
      </c>
      <c r="S127" s="7">
        <f t="shared" si="6"/>
        <v>0</v>
      </c>
      <c r="U127" s="7">
        <f t="shared" si="7"/>
        <v>0</v>
      </c>
    </row>
    <row r="129" spans="1:21">
      <c r="A129" s="7" t="s">
        <v>948</v>
      </c>
      <c r="S129" s="7">
        <f t="shared" si="6"/>
        <v>0</v>
      </c>
      <c r="U129" s="7">
        <f t="shared" si="7"/>
        <v>0</v>
      </c>
    </row>
    <row r="130" spans="1:21">
      <c r="A130" s="7" t="s">
        <v>949</v>
      </c>
      <c r="S130" s="7">
        <f t="shared" si="6"/>
        <v>0</v>
      </c>
      <c r="U130" s="7">
        <f t="shared" si="7"/>
        <v>0</v>
      </c>
    </row>
    <row r="131" spans="1:21">
      <c r="A131" s="7" t="s">
        <v>950</v>
      </c>
      <c r="S131" s="7">
        <f t="shared" si="6"/>
        <v>0</v>
      </c>
      <c r="U131" s="7">
        <f t="shared" si="7"/>
        <v>0</v>
      </c>
    </row>
    <row r="132" spans="1:21">
      <c r="A132" s="7" t="s">
        <v>951</v>
      </c>
      <c r="S132" s="7">
        <f t="shared" si="6"/>
        <v>0</v>
      </c>
      <c r="U132" s="7">
        <f t="shared" si="7"/>
        <v>0</v>
      </c>
    </row>
    <row r="134" spans="1:21">
      <c r="A134" s="7" t="s">
        <v>952</v>
      </c>
      <c r="S134" s="7">
        <f t="shared" si="6"/>
        <v>0</v>
      </c>
      <c r="U134" s="7">
        <f t="shared" si="7"/>
        <v>0</v>
      </c>
    </row>
    <row r="135" spans="1:21">
      <c r="A135" s="7" t="s">
        <v>953</v>
      </c>
      <c r="S135" s="7">
        <f t="shared" si="6"/>
        <v>0</v>
      </c>
      <c r="U135" s="7">
        <f t="shared" si="7"/>
        <v>0</v>
      </c>
    </row>
    <row r="136" spans="1:21">
      <c r="A136" s="7" t="s">
        <v>954</v>
      </c>
      <c r="S136" s="7">
        <f t="shared" si="6"/>
        <v>0</v>
      </c>
      <c r="U136" s="7">
        <f t="shared" si="7"/>
        <v>0</v>
      </c>
    </row>
    <row r="137" spans="1:21">
      <c r="A137" s="7" t="s">
        <v>955</v>
      </c>
      <c r="S137" s="7">
        <f t="shared" si="6"/>
        <v>0</v>
      </c>
      <c r="U137" s="7">
        <f t="shared" si="7"/>
        <v>0</v>
      </c>
    </row>
    <row r="139" spans="1:21">
      <c r="A139" s="7" t="s">
        <v>956</v>
      </c>
      <c r="S139" s="7">
        <f t="shared" si="6"/>
        <v>0</v>
      </c>
      <c r="U139" s="7">
        <f t="shared" si="7"/>
        <v>0</v>
      </c>
    </row>
    <row r="140" spans="1:21">
      <c r="A140" s="7" t="s">
        <v>957</v>
      </c>
      <c r="S140" s="7">
        <f t="shared" si="6"/>
        <v>0</v>
      </c>
      <c r="U140" s="7">
        <f t="shared" si="7"/>
        <v>0</v>
      </c>
    </row>
    <row r="141" spans="1:21">
      <c r="A141" s="7" t="s">
        <v>958</v>
      </c>
      <c r="S141" s="7">
        <f t="shared" si="6"/>
        <v>0</v>
      </c>
      <c r="U141" s="7">
        <f t="shared" si="7"/>
        <v>0</v>
      </c>
    </row>
    <row r="142" spans="1:21">
      <c r="A142" s="7" t="s">
        <v>959</v>
      </c>
      <c r="S142" s="7">
        <f t="shared" si="6"/>
        <v>0</v>
      </c>
      <c r="U142" s="7">
        <f t="shared" si="7"/>
        <v>0</v>
      </c>
    </row>
    <row r="144" spans="1:21">
      <c r="A144" s="7" t="s">
        <v>960</v>
      </c>
      <c r="S144" s="7">
        <f t="shared" si="6"/>
        <v>0</v>
      </c>
      <c r="U144" s="7">
        <f t="shared" si="7"/>
        <v>0</v>
      </c>
    </row>
    <row r="145" spans="1:21">
      <c r="A145" s="7" t="s">
        <v>961</v>
      </c>
      <c r="S145" s="7">
        <f t="shared" si="6"/>
        <v>0</v>
      </c>
      <c r="U145" s="7">
        <f t="shared" si="7"/>
        <v>0</v>
      </c>
    </row>
    <row r="146" spans="1:21">
      <c r="A146" s="7" t="s">
        <v>962</v>
      </c>
      <c r="S146" s="7">
        <f t="shared" si="6"/>
        <v>0</v>
      </c>
      <c r="U146" s="7">
        <f t="shared" si="7"/>
        <v>0</v>
      </c>
    </row>
    <row r="147" spans="1:21">
      <c r="A147" s="7" t="s">
        <v>963</v>
      </c>
      <c r="S147" s="7">
        <f t="shared" si="6"/>
        <v>0</v>
      </c>
      <c r="U147" s="7">
        <f t="shared" si="7"/>
        <v>0</v>
      </c>
    </row>
    <row r="149" spans="1:21">
      <c r="A149" s="7" t="s">
        <v>964</v>
      </c>
      <c r="S149" s="7">
        <f t="shared" si="6"/>
        <v>0</v>
      </c>
      <c r="U149" s="7">
        <f t="shared" si="7"/>
        <v>0</v>
      </c>
    </row>
    <row r="150" spans="1:21">
      <c r="A150" s="7" t="s">
        <v>965</v>
      </c>
      <c r="S150" s="7">
        <f t="shared" si="6"/>
        <v>0</v>
      </c>
      <c r="U150" s="7">
        <f t="shared" si="7"/>
        <v>0</v>
      </c>
    </row>
    <row r="151" spans="1:21">
      <c r="A151" s="7" t="s">
        <v>966</v>
      </c>
      <c r="S151" s="7">
        <f t="shared" si="6"/>
        <v>0</v>
      </c>
      <c r="U151" s="7">
        <f t="shared" si="7"/>
        <v>0</v>
      </c>
    </row>
    <row r="152" spans="1:21">
      <c r="A152" s="7" t="s">
        <v>967</v>
      </c>
      <c r="S152" s="7">
        <f t="shared" si="6"/>
        <v>0</v>
      </c>
      <c r="U152" s="7">
        <f t="shared" si="7"/>
        <v>0</v>
      </c>
    </row>
  </sheetData>
  <sheetProtection algorithmName="SHA-512" hashValue="mEOZiTYKEEwAr0kGC2OgIUCBAxaqYfzvmTlRc23FDQzhpl3WoiapmtUqvwqKFetbTuWCeTrqlyxqQt+dTKlSow==" saltValue="VIPFRlgruBF+UyBWl5CptA==" spinCount="100000" sheet="1" formatCells="0" formatColumns="0" formatRows="0" sort="0" autoFilter="0"/>
  <mergeCells count="1">
    <mergeCell ref="A1:I1"/>
  </mergeCells>
  <conditionalFormatting sqref="B4:XFD153">
    <cfRule type="expression" dxfId="26" priority="3">
      <formula>$A4=""</formula>
    </cfRule>
    <cfRule type="expression" dxfId="25" priority="5">
      <formula>AND($S4&gt;54, $S4&lt;76)</formula>
    </cfRule>
  </conditionalFormatting>
  <conditionalFormatting sqref="A4:A153">
    <cfRule type="expression" dxfId="24" priority="1">
      <formula>$A4=""</formula>
    </cfRule>
    <cfRule type="expression" dxfId="23" priority="2">
      <formula>AND($S4&gt;54, $S4&lt;76)</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AE152"/>
  <sheetViews>
    <sheetView workbookViewId="0">
      <pane xSplit="1" ySplit="3" topLeftCell="H4" activePane="bottomRight" state="frozen"/>
      <selection pane="topRight" activeCell="B1" sqref="B1"/>
      <selection pane="bottomLeft" activeCell="A4" sqref="A4"/>
      <selection pane="bottomRight" activeCell="R19" sqref="R19"/>
    </sheetView>
  </sheetViews>
  <sheetFormatPr defaultColWidth="8.7109375" defaultRowHeight="15"/>
  <cols>
    <col min="1" max="1" width="8.7109375" style="7"/>
    <col min="2" max="7" width="0" style="7" hidden="1" customWidth="1"/>
    <col min="8" max="9" width="8.7109375" style="7"/>
    <col min="10" max="10" width="11.85546875" style="7" hidden="1" customWidth="1"/>
    <col min="11" max="11" width="8.42578125" style="10" customWidth="1"/>
    <col min="12" max="12" width="8.85546875" style="2" customWidth="1"/>
    <col min="13" max="13" width="8.7109375" style="3" customWidth="1"/>
    <col min="14" max="14" width="8.85546875" style="4" customWidth="1"/>
    <col min="15" max="15" width="8.7109375" style="5" customWidth="1"/>
    <col min="16" max="16" width="8.85546875" style="6" customWidth="1"/>
    <col min="17" max="19" width="12.140625" style="7" customWidth="1"/>
    <col min="20" max="16384" width="8.7109375" style="7"/>
  </cols>
  <sheetData>
    <row r="1" spans="1:31">
      <c r="A1" s="70" t="s">
        <v>843</v>
      </c>
      <c r="B1" s="71"/>
      <c r="C1" s="71"/>
      <c r="D1" s="71"/>
      <c r="E1" s="71"/>
      <c r="F1" s="71"/>
      <c r="G1" s="71"/>
      <c r="H1" s="71"/>
      <c r="I1" s="72"/>
      <c r="J1" s="1"/>
      <c r="K1" s="10" t="s">
        <v>1102</v>
      </c>
      <c r="X1" s="8"/>
      <c r="Y1" s="8"/>
      <c r="Z1" s="8"/>
      <c r="AA1" s="8"/>
      <c r="AB1" s="9"/>
      <c r="AC1" s="8" t="s">
        <v>207</v>
      </c>
      <c r="AD1" s="8" t="s">
        <v>208</v>
      </c>
      <c r="AE1" s="8" t="s">
        <v>206</v>
      </c>
    </row>
    <row r="2" spans="1:31">
      <c r="K2" s="10" t="s">
        <v>1</v>
      </c>
      <c r="M2" s="3" t="s">
        <v>2</v>
      </c>
      <c r="O2" s="5" t="s">
        <v>3</v>
      </c>
      <c r="AB2" s="12"/>
    </row>
    <row r="3" spans="1:31">
      <c r="A3" s="40"/>
      <c r="B3" s="40"/>
      <c r="C3" s="40"/>
      <c r="D3" s="40"/>
      <c r="E3" s="40"/>
      <c r="F3" s="40"/>
      <c r="G3" s="40"/>
      <c r="H3" s="41" t="s">
        <v>4</v>
      </c>
      <c r="I3" s="40"/>
      <c r="J3" s="13"/>
      <c r="K3" s="14" t="s">
        <v>6</v>
      </c>
      <c r="L3" s="15" t="s">
        <v>832</v>
      </c>
      <c r="M3" s="16" t="s">
        <v>7</v>
      </c>
      <c r="N3" s="17" t="s">
        <v>833</v>
      </c>
      <c r="O3" s="18" t="s">
        <v>8</v>
      </c>
      <c r="P3" s="19" t="s">
        <v>834</v>
      </c>
      <c r="Q3" s="41"/>
      <c r="R3" s="41"/>
      <c r="S3" s="41" t="s">
        <v>831</v>
      </c>
      <c r="T3" s="41"/>
      <c r="U3" s="41" t="s">
        <v>9</v>
      </c>
      <c r="X3" s="13"/>
      <c r="AB3" s="13"/>
    </row>
    <row r="4" spans="1:31">
      <c r="A4" s="7" t="s">
        <v>1071</v>
      </c>
      <c r="K4" s="45"/>
      <c r="S4" s="7">
        <f>SUM(L4,N4,P4)</f>
        <v>0</v>
      </c>
      <c r="U4" s="7">
        <f>SUM(K4,M4,O4)</f>
        <v>0</v>
      </c>
    </row>
    <row r="5" spans="1:31">
      <c r="A5" s="7" t="s">
        <v>1041</v>
      </c>
      <c r="K5" s="45"/>
      <c r="S5" s="7">
        <f>SUM(L5,N5,P5)</f>
        <v>0</v>
      </c>
      <c r="U5" s="7">
        <f>SUM(K5,M5,O5)</f>
        <v>0</v>
      </c>
    </row>
    <row r="6" spans="1:31">
      <c r="A6" s="7" t="s">
        <v>1011</v>
      </c>
      <c r="K6" s="45"/>
      <c r="S6" s="7">
        <f>SUM(L6,N6,P6)</f>
        <v>0</v>
      </c>
      <c r="U6" s="7">
        <f>SUM(K6,M6,O6)</f>
        <v>0</v>
      </c>
    </row>
    <row r="7" spans="1:31">
      <c r="A7" s="7" t="s">
        <v>981</v>
      </c>
      <c r="K7" s="45"/>
      <c r="S7" s="7">
        <f>SUM(L7,N7,P7)</f>
        <v>0</v>
      </c>
      <c r="U7" s="7">
        <f>SUM(K7,M7,O7)</f>
        <v>0</v>
      </c>
    </row>
    <row r="8" spans="1:31">
      <c r="K8" s="45"/>
    </row>
    <row r="9" spans="1:31">
      <c r="A9" s="7" t="s">
        <v>1072</v>
      </c>
      <c r="K9" s="45"/>
      <c r="S9" s="7">
        <f>SUM(L9,N9,P9)</f>
        <v>0</v>
      </c>
      <c r="U9" s="7">
        <f>SUM(K9,M9,O9)</f>
        <v>0</v>
      </c>
    </row>
    <row r="10" spans="1:31">
      <c r="A10" s="7" t="s">
        <v>1042</v>
      </c>
      <c r="K10" s="45"/>
      <c r="S10" s="7">
        <f>SUM(L10,N10,P10)</f>
        <v>0</v>
      </c>
      <c r="U10" s="7">
        <f>SUM(K10,M10,O10)</f>
        <v>0</v>
      </c>
    </row>
    <row r="11" spans="1:31">
      <c r="A11" s="7" t="s">
        <v>1012</v>
      </c>
      <c r="K11" s="45"/>
      <c r="S11" s="7">
        <f>SUM(L11,N11,P11)</f>
        <v>0</v>
      </c>
      <c r="U11" s="7">
        <f>SUM(K11,M11,O11)</f>
        <v>0</v>
      </c>
    </row>
    <row r="12" spans="1:31">
      <c r="A12" s="7" t="s">
        <v>982</v>
      </c>
      <c r="K12" s="45"/>
      <c r="S12" s="7">
        <f>SUM(L12,N12,P12)</f>
        <v>0</v>
      </c>
      <c r="U12" s="7">
        <f>SUM(K12,M12,O12)</f>
        <v>0</v>
      </c>
    </row>
    <row r="13" spans="1:31">
      <c r="K13" s="45"/>
    </row>
    <row r="14" spans="1:31">
      <c r="A14" s="7" t="s">
        <v>1073</v>
      </c>
      <c r="K14" s="45"/>
      <c r="S14" s="7">
        <f>SUM(L14,N14,P14)</f>
        <v>0</v>
      </c>
      <c r="U14" s="7">
        <f>SUM(K14,M14,O14)</f>
        <v>0</v>
      </c>
    </row>
    <row r="15" spans="1:31">
      <c r="A15" s="7" t="s">
        <v>1043</v>
      </c>
      <c r="K15" s="45"/>
      <c r="S15" s="7">
        <f>SUM(L15,N15,P15)</f>
        <v>0</v>
      </c>
      <c r="U15" s="7">
        <f>SUM(K15,M15,O15)</f>
        <v>0</v>
      </c>
    </row>
    <row r="16" spans="1:31">
      <c r="A16" s="7" t="s">
        <v>1013</v>
      </c>
      <c r="K16" s="45"/>
      <c r="S16" s="7">
        <f>SUM(L16,N16,P16)</f>
        <v>0</v>
      </c>
      <c r="U16" s="7">
        <f>SUM(K16,M16,O16)</f>
        <v>0</v>
      </c>
    </row>
    <row r="17" spans="1:21">
      <c r="A17" s="7" t="s">
        <v>983</v>
      </c>
      <c r="K17" s="45"/>
      <c r="S17" s="7">
        <f>SUM(L17,N17,P17)</f>
        <v>0</v>
      </c>
      <c r="U17" s="7">
        <f>SUM(K17,M17,O17)</f>
        <v>0</v>
      </c>
    </row>
    <row r="18" spans="1:21">
      <c r="K18" s="45"/>
    </row>
    <row r="19" spans="1:21">
      <c r="A19" s="7" t="s">
        <v>1074</v>
      </c>
      <c r="K19" s="45"/>
      <c r="S19" s="7">
        <f>SUM(L19,N19,P19)</f>
        <v>0</v>
      </c>
      <c r="U19" s="7">
        <f>SUM(K19,M19,O19)</f>
        <v>0</v>
      </c>
    </row>
    <row r="20" spans="1:21">
      <c r="A20" s="7" t="s">
        <v>1044</v>
      </c>
      <c r="K20" s="45"/>
      <c r="S20" s="7">
        <f>SUM(L20,N20,P20)</f>
        <v>0</v>
      </c>
      <c r="U20" s="7">
        <f>SUM(K20,M20,O20)</f>
        <v>0</v>
      </c>
    </row>
    <row r="21" spans="1:21">
      <c r="A21" s="7" t="s">
        <v>1014</v>
      </c>
      <c r="K21" s="45"/>
      <c r="S21" s="7">
        <f>SUM(L21,N21,P21)</f>
        <v>0</v>
      </c>
      <c r="U21" s="7">
        <f>SUM(K21,M21,O21)</f>
        <v>0</v>
      </c>
    </row>
    <row r="22" spans="1:21">
      <c r="A22" s="7" t="s">
        <v>984</v>
      </c>
      <c r="K22" s="45"/>
      <c r="S22" s="7">
        <f>SUM(L22,N22,P22)</f>
        <v>0</v>
      </c>
      <c r="U22" s="7">
        <f>SUM(K22,M22,O22)</f>
        <v>0</v>
      </c>
    </row>
    <row r="23" spans="1:21">
      <c r="K23" s="45"/>
    </row>
    <row r="24" spans="1:21">
      <c r="A24" s="7" t="s">
        <v>1075</v>
      </c>
      <c r="K24" s="45"/>
      <c r="S24" s="7">
        <f>SUM(L24,N24,P24)</f>
        <v>0</v>
      </c>
      <c r="U24" s="7">
        <f>SUM(K24,M24,O24)</f>
        <v>0</v>
      </c>
    </row>
    <row r="25" spans="1:21">
      <c r="A25" s="7" t="s">
        <v>1045</v>
      </c>
      <c r="K25" s="45"/>
      <c r="S25" s="7">
        <f>SUM(L25,N25,P25)</f>
        <v>0</v>
      </c>
      <c r="U25" s="7">
        <f>SUM(K25,M25,O25)</f>
        <v>0</v>
      </c>
    </row>
    <row r="26" spans="1:21">
      <c r="A26" s="7" t="s">
        <v>1015</v>
      </c>
      <c r="S26" s="7">
        <f>SUM(L26,N26,P26)</f>
        <v>0</v>
      </c>
      <c r="U26" s="7">
        <f>SUM(K26,M26,O26)</f>
        <v>0</v>
      </c>
    </row>
    <row r="27" spans="1:21">
      <c r="A27" s="7" t="s">
        <v>985</v>
      </c>
      <c r="S27" s="7">
        <f>SUM(L27,N27,P27)</f>
        <v>0</v>
      </c>
      <c r="U27" s="7">
        <f>SUM(K27,M27,O27)</f>
        <v>0</v>
      </c>
    </row>
    <row r="29" spans="1:21">
      <c r="A29" s="7" t="s">
        <v>1076</v>
      </c>
      <c r="S29" s="7">
        <f>SUM(L29,N29,P29)</f>
        <v>0</v>
      </c>
      <c r="U29" s="7">
        <f>SUM(K29,M29,O29)</f>
        <v>0</v>
      </c>
    </row>
    <row r="30" spans="1:21">
      <c r="A30" s="7" t="s">
        <v>1046</v>
      </c>
      <c r="S30" s="7">
        <f>SUM(L30,N30,P30)</f>
        <v>0</v>
      </c>
      <c r="U30" s="7">
        <f>SUM(K30,M30,O30)</f>
        <v>0</v>
      </c>
    </row>
    <row r="31" spans="1:21">
      <c r="A31" s="7" t="s">
        <v>1016</v>
      </c>
      <c r="S31" s="7">
        <f>SUM(L31,N31,P31)</f>
        <v>0</v>
      </c>
      <c r="U31" s="7">
        <f>SUM(K31,M31,O31)</f>
        <v>0</v>
      </c>
    </row>
    <row r="32" spans="1:21">
      <c r="A32" s="7" t="s">
        <v>986</v>
      </c>
      <c r="S32" s="7">
        <f>SUM(L32,N32,P32)</f>
        <v>0</v>
      </c>
      <c r="U32" s="7">
        <f>SUM(K32,M32,O32)</f>
        <v>0</v>
      </c>
    </row>
    <row r="34" spans="1:21">
      <c r="A34" s="7" t="s">
        <v>1077</v>
      </c>
      <c r="S34" s="7">
        <f>SUM(L34,N34,P34)</f>
        <v>0</v>
      </c>
      <c r="U34" s="7">
        <f>SUM(K34,M34,O34)</f>
        <v>0</v>
      </c>
    </row>
    <row r="35" spans="1:21">
      <c r="A35" s="7" t="s">
        <v>1047</v>
      </c>
      <c r="S35" s="7">
        <f>SUM(L35,N35,P35)</f>
        <v>0</v>
      </c>
      <c r="U35" s="7">
        <f>SUM(K35,M35,O35)</f>
        <v>0</v>
      </c>
    </row>
    <row r="36" spans="1:21">
      <c r="A36" s="7" t="s">
        <v>1017</v>
      </c>
      <c r="S36" s="7">
        <f>SUM(L36,N36,P36)</f>
        <v>0</v>
      </c>
      <c r="U36" s="7">
        <f>SUM(K36,M36,O36)</f>
        <v>0</v>
      </c>
    </row>
    <row r="37" spans="1:21">
      <c r="A37" s="7" t="s">
        <v>987</v>
      </c>
      <c r="S37" s="7">
        <f>SUM(L37,N37,P37)</f>
        <v>0</v>
      </c>
      <c r="U37" s="7">
        <f>SUM(K37,M37,O37)</f>
        <v>0</v>
      </c>
    </row>
    <row r="39" spans="1:21">
      <c r="A39" s="7" t="s">
        <v>1078</v>
      </c>
      <c r="S39" s="7">
        <f>SUM(L39,N39,P39)</f>
        <v>0</v>
      </c>
      <c r="U39" s="7">
        <f>SUM(K39,M39,O39)</f>
        <v>0</v>
      </c>
    </row>
    <row r="40" spans="1:21">
      <c r="A40" s="7" t="s">
        <v>1048</v>
      </c>
      <c r="S40" s="7">
        <f>SUM(L40,N40,P40)</f>
        <v>0</v>
      </c>
      <c r="U40" s="7">
        <f>SUM(K40,M40,O40)</f>
        <v>0</v>
      </c>
    </row>
    <row r="41" spans="1:21">
      <c r="A41" s="7" t="s">
        <v>1018</v>
      </c>
      <c r="S41" s="7">
        <f>SUM(L41,N41,P41)</f>
        <v>0</v>
      </c>
      <c r="U41" s="7">
        <f>SUM(K41,M41,O41)</f>
        <v>0</v>
      </c>
    </row>
    <row r="42" spans="1:21">
      <c r="A42" s="7" t="s">
        <v>988</v>
      </c>
      <c r="S42" s="7">
        <f>SUM(L42,N42,P42)</f>
        <v>0</v>
      </c>
      <c r="U42" s="7">
        <f>SUM(K42,M42,O42)</f>
        <v>0</v>
      </c>
    </row>
    <row r="44" spans="1:21">
      <c r="A44" s="7" t="s">
        <v>1079</v>
      </c>
      <c r="S44" s="7">
        <f>SUM(L44,N44,P44)</f>
        <v>0</v>
      </c>
      <c r="U44" s="7">
        <f>SUM(K44,M44,O44)</f>
        <v>0</v>
      </c>
    </row>
    <row r="45" spans="1:21">
      <c r="A45" s="7" t="s">
        <v>1049</v>
      </c>
      <c r="S45" s="7">
        <f>SUM(L45,N45,P45)</f>
        <v>0</v>
      </c>
      <c r="U45" s="7">
        <f>SUM(K45,M45,O45)</f>
        <v>0</v>
      </c>
    </row>
    <row r="46" spans="1:21">
      <c r="A46" s="7" t="s">
        <v>1019</v>
      </c>
      <c r="S46" s="7">
        <f>SUM(L46,N46,P46)</f>
        <v>0</v>
      </c>
      <c r="U46" s="7">
        <f>SUM(K46,M46,O46)</f>
        <v>0</v>
      </c>
    </row>
    <row r="47" spans="1:21">
      <c r="A47" s="7" t="s">
        <v>989</v>
      </c>
      <c r="S47" s="7">
        <f>SUM(L47,N47,P47)</f>
        <v>0</v>
      </c>
      <c r="U47" s="7">
        <f>SUM(K47,M47,O47)</f>
        <v>0</v>
      </c>
    </row>
    <row r="49" spans="1:21">
      <c r="A49" s="7" t="s">
        <v>1080</v>
      </c>
      <c r="S49" s="7">
        <f>SUM(L49,N49,P49)</f>
        <v>0</v>
      </c>
      <c r="U49" s="7">
        <f>SUM(K49,M49,O49)</f>
        <v>0</v>
      </c>
    </row>
    <row r="50" spans="1:21">
      <c r="A50" s="7" t="s">
        <v>1050</v>
      </c>
      <c r="S50" s="7">
        <f>SUM(L50,N50,P50)</f>
        <v>0</v>
      </c>
      <c r="U50" s="7">
        <f>SUM(K50,M50,O50)</f>
        <v>0</v>
      </c>
    </row>
    <row r="51" spans="1:21">
      <c r="A51" s="7" t="s">
        <v>1020</v>
      </c>
      <c r="S51" s="7">
        <f>SUM(L51,N51,P51)</f>
        <v>0</v>
      </c>
      <c r="U51" s="7">
        <f>SUM(K51,M51,O51)</f>
        <v>0</v>
      </c>
    </row>
    <row r="52" spans="1:21">
      <c r="A52" s="7" t="s">
        <v>990</v>
      </c>
      <c r="S52" s="7">
        <f>SUM(L52,N52,P52)</f>
        <v>0</v>
      </c>
      <c r="U52" s="7">
        <f>SUM(K52,M52,O52)</f>
        <v>0</v>
      </c>
    </row>
    <row r="54" spans="1:21">
      <c r="A54" s="7" t="s">
        <v>1081</v>
      </c>
      <c r="S54" s="7">
        <f>SUM(L54,N54,P54)</f>
        <v>0</v>
      </c>
      <c r="U54" s="7">
        <f>SUM(K54,M54,O54)</f>
        <v>0</v>
      </c>
    </row>
    <row r="55" spans="1:21">
      <c r="A55" s="7" t="s">
        <v>1051</v>
      </c>
      <c r="S55" s="7">
        <f>SUM(L55,N55,P55)</f>
        <v>0</v>
      </c>
      <c r="U55" s="7">
        <f>SUM(K55,M55,O55)</f>
        <v>0</v>
      </c>
    </row>
    <row r="56" spans="1:21">
      <c r="A56" s="7" t="s">
        <v>1021</v>
      </c>
      <c r="S56" s="7">
        <f>SUM(L56,N56,P56)</f>
        <v>0</v>
      </c>
      <c r="U56" s="7">
        <f>SUM(K56,M56,O56)</f>
        <v>0</v>
      </c>
    </row>
    <row r="57" spans="1:21">
      <c r="A57" s="7" t="s">
        <v>991</v>
      </c>
      <c r="S57" s="7">
        <f>SUM(L57,N57,P57)</f>
        <v>0</v>
      </c>
      <c r="U57" s="7">
        <f>SUM(K57,M57,O57)</f>
        <v>0</v>
      </c>
    </row>
    <row r="59" spans="1:21">
      <c r="A59" s="7" t="s">
        <v>1082</v>
      </c>
      <c r="S59" s="7">
        <f>SUM(L59,N59,P59)</f>
        <v>0</v>
      </c>
      <c r="U59" s="7">
        <f>SUM(K59,M59,O59)</f>
        <v>0</v>
      </c>
    </row>
    <row r="60" spans="1:21">
      <c r="A60" s="7" t="s">
        <v>1052</v>
      </c>
      <c r="S60" s="7">
        <f>SUM(L60,N60,P60)</f>
        <v>0</v>
      </c>
      <c r="U60" s="7">
        <f>SUM(K60,M60,O60)</f>
        <v>0</v>
      </c>
    </row>
    <row r="61" spans="1:21">
      <c r="A61" s="7" t="s">
        <v>1022</v>
      </c>
      <c r="S61" s="7">
        <f>SUM(L61,N61,P61)</f>
        <v>0</v>
      </c>
      <c r="U61" s="7">
        <f>SUM(K61,M61,O61)</f>
        <v>0</v>
      </c>
    </row>
    <row r="62" spans="1:21">
      <c r="A62" s="7" t="s">
        <v>992</v>
      </c>
      <c r="S62" s="7">
        <f>SUM(L62,N62,P62)</f>
        <v>0</v>
      </c>
      <c r="U62" s="7">
        <f>SUM(K62,M62,O62)</f>
        <v>0</v>
      </c>
    </row>
    <row r="64" spans="1:21">
      <c r="A64" s="7" t="s">
        <v>1083</v>
      </c>
      <c r="S64" s="7">
        <f>SUM(L64,N64,P64)</f>
        <v>0</v>
      </c>
      <c r="U64" s="7">
        <f>SUM(K64,M64,O64)</f>
        <v>0</v>
      </c>
    </row>
    <row r="65" spans="1:21">
      <c r="A65" s="7" t="s">
        <v>1053</v>
      </c>
      <c r="S65" s="7">
        <f>SUM(L65,N65,P65)</f>
        <v>0</v>
      </c>
      <c r="U65" s="7">
        <f>SUM(K65,M65,O65)</f>
        <v>0</v>
      </c>
    </row>
    <row r="66" spans="1:21">
      <c r="A66" s="7" t="s">
        <v>1023</v>
      </c>
      <c r="S66" s="7">
        <f>SUM(L66,N66,P66)</f>
        <v>0</v>
      </c>
      <c r="U66" s="7">
        <f>SUM(K66,M66,O66)</f>
        <v>0</v>
      </c>
    </row>
    <row r="67" spans="1:21">
      <c r="A67" s="7" t="s">
        <v>993</v>
      </c>
      <c r="S67" s="7">
        <f>SUM(L67,N67,P67)</f>
        <v>0</v>
      </c>
      <c r="U67" s="7">
        <f>SUM(K67,M67,O67)</f>
        <v>0</v>
      </c>
    </row>
    <row r="69" spans="1:21">
      <c r="A69" s="7" t="s">
        <v>1084</v>
      </c>
      <c r="S69" s="7">
        <f>SUM(L69,N69,P69)</f>
        <v>0</v>
      </c>
      <c r="U69" s="7">
        <f>SUM(K69,M69,O69)</f>
        <v>0</v>
      </c>
    </row>
    <row r="70" spans="1:21">
      <c r="A70" s="7" t="s">
        <v>1054</v>
      </c>
      <c r="S70" s="7">
        <f>SUM(L70,N70,P70)</f>
        <v>0</v>
      </c>
      <c r="U70" s="7">
        <f>SUM(K70,M70,O70)</f>
        <v>0</v>
      </c>
    </row>
    <row r="71" spans="1:21">
      <c r="A71" s="7" t="s">
        <v>1024</v>
      </c>
      <c r="S71" s="7">
        <f>SUM(L71,N71,P71)</f>
        <v>0</v>
      </c>
      <c r="U71" s="7">
        <f>SUM(K71,M71,O71)</f>
        <v>0</v>
      </c>
    </row>
    <row r="72" spans="1:21">
      <c r="A72" s="7" t="s">
        <v>994</v>
      </c>
      <c r="S72" s="7">
        <f>SUM(L72,N72,P72)</f>
        <v>0</v>
      </c>
      <c r="U72" s="7">
        <f>SUM(K72,M72,O72)</f>
        <v>0</v>
      </c>
    </row>
    <row r="74" spans="1:21">
      <c r="A74" s="7" t="s">
        <v>1085</v>
      </c>
      <c r="S74" s="7">
        <f>SUM(L74,N74,P74)</f>
        <v>0</v>
      </c>
      <c r="U74" s="7">
        <f>SUM(K74,M74,O74)</f>
        <v>0</v>
      </c>
    </row>
    <row r="75" spans="1:21">
      <c r="A75" s="7" t="s">
        <v>1055</v>
      </c>
      <c r="S75" s="7">
        <f>SUM(L75,N75,P75)</f>
        <v>0</v>
      </c>
      <c r="U75" s="7">
        <f>SUM(K75,M75,O75)</f>
        <v>0</v>
      </c>
    </row>
    <row r="76" spans="1:21">
      <c r="A76" s="7" t="s">
        <v>1025</v>
      </c>
      <c r="S76" s="7">
        <f>SUM(L76,N76,P76)</f>
        <v>0</v>
      </c>
      <c r="U76" s="7">
        <f>SUM(K76,M76,O76)</f>
        <v>0</v>
      </c>
    </row>
    <row r="77" spans="1:21">
      <c r="A77" s="7" t="s">
        <v>995</v>
      </c>
      <c r="S77" s="7">
        <f>SUM(L77,N77,P77)</f>
        <v>0</v>
      </c>
      <c r="U77" s="7">
        <f>SUM(K77,M77,O77)</f>
        <v>0</v>
      </c>
    </row>
    <row r="79" spans="1:21">
      <c r="A79" s="7" t="s">
        <v>1086</v>
      </c>
      <c r="S79" s="7">
        <f>SUM(L79,N79,P79)</f>
        <v>0</v>
      </c>
      <c r="U79" s="7">
        <f>SUM(K79,M79,O79)</f>
        <v>0</v>
      </c>
    </row>
    <row r="80" spans="1:21">
      <c r="A80" s="7" t="s">
        <v>1056</v>
      </c>
      <c r="S80" s="7">
        <f>SUM(L80,N80,P80)</f>
        <v>0</v>
      </c>
      <c r="U80" s="7">
        <f>SUM(K80,M80,O80)</f>
        <v>0</v>
      </c>
    </row>
    <row r="81" spans="1:21">
      <c r="A81" s="7" t="s">
        <v>1026</v>
      </c>
      <c r="S81" s="7">
        <f>SUM(L81,N81,P81)</f>
        <v>0</v>
      </c>
      <c r="U81" s="7">
        <f>SUM(K81,M81,O81)</f>
        <v>0</v>
      </c>
    </row>
    <row r="82" spans="1:21">
      <c r="A82" s="7" t="s">
        <v>996</v>
      </c>
      <c r="S82" s="7">
        <f>SUM(L82,N82,P82)</f>
        <v>0</v>
      </c>
      <c r="U82" s="7">
        <f>SUM(K82,M82,O82)</f>
        <v>0</v>
      </c>
    </row>
    <row r="84" spans="1:21">
      <c r="A84" s="7" t="s">
        <v>1087</v>
      </c>
      <c r="S84" s="7">
        <f>SUM(L84,N84,P84)</f>
        <v>0</v>
      </c>
      <c r="U84" s="7">
        <f>SUM(K84,M84,O84)</f>
        <v>0</v>
      </c>
    </row>
    <row r="85" spans="1:21">
      <c r="A85" s="7" t="s">
        <v>1057</v>
      </c>
      <c r="S85" s="7">
        <f>SUM(L85,N85,P85)</f>
        <v>0</v>
      </c>
      <c r="U85" s="7">
        <f>SUM(K85,M85,O85)</f>
        <v>0</v>
      </c>
    </row>
    <row r="86" spans="1:21">
      <c r="A86" s="7" t="s">
        <v>1027</v>
      </c>
      <c r="S86" s="7">
        <f>SUM(L86,N86,P86)</f>
        <v>0</v>
      </c>
      <c r="U86" s="7">
        <f>SUM(K86,M86,O86)</f>
        <v>0</v>
      </c>
    </row>
    <row r="87" spans="1:21">
      <c r="A87" s="7" t="s">
        <v>997</v>
      </c>
      <c r="S87" s="7">
        <f>SUM(L87,N87,P87)</f>
        <v>0</v>
      </c>
      <c r="U87" s="7">
        <f>SUM(K87,M87,O87)</f>
        <v>0</v>
      </c>
    </row>
    <row r="89" spans="1:21">
      <c r="A89" s="7" t="s">
        <v>1088</v>
      </c>
      <c r="S89" s="7">
        <f>SUM(L89,N89,P89)</f>
        <v>0</v>
      </c>
      <c r="U89" s="7">
        <f>SUM(K89,M89,O89)</f>
        <v>0</v>
      </c>
    </row>
    <row r="90" spans="1:21">
      <c r="A90" s="7" t="s">
        <v>1058</v>
      </c>
      <c r="S90" s="7">
        <f>SUM(L90,N90,P90)</f>
        <v>0</v>
      </c>
      <c r="U90" s="7">
        <f>SUM(K90,M90,O90)</f>
        <v>0</v>
      </c>
    </row>
    <row r="91" spans="1:21">
      <c r="A91" s="7" t="s">
        <v>1028</v>
      </c>
      <c r="S91" s="7">
        <f>SUM(L91,N91,P91)</f>
        <v>0</v>
      </c>
      <c r="U91" s="7">
        <f>SUM(K91,M91,O91)</f>
        <v>0</v>
      </c>
    </row>
    <row r="92" spans="1:21">
      <c r="A92" s="7" t="s">
        <v>998</v>
      </c>
      <c r="S92" s="7">
        <f>SUM(L92,N92,P92)</f>
        <v>0</v>
      </c>
      <c r="U92" s="7">
        <f>SUM(K92,M92,O92)</f>
        <v>0</v>
      </c>
    </row>
    <row r="94" spans="1:21">
      <c r="A94" s="7" t="s">
        <v>1089</v>
      </c>
      <c r="S94" s="7">
        <f>SUM(L94,N94,P94)</f>
        <v>0</v>
      </c>
      <c r="U94" s="7">
        <f>SUM(K94,M94,O94)</f>
        <v>0</v>
      </c>
    </row>
    <row r="95" spans="1:21">
      <c r="A95" s="7" t="s">
        <v>1059</v>
      </c>
      <c r="S95" s="7">
        <f>SUM(L95,N95,P95)</f>
        <v>0</v>
      </c>
      <c r="U95" s="7">
        <f>SUM(K95,M95,O95)</f>
        <v>0</v>
      </c>
    </row>
    <row r="96" spans="1:21">
      <c r="A96" s="7" t="s">
        <v>1029</v>
      </c>
      <c r="S96" s="7">
        <f>SUM(L96,N96,P96)</f>
        <v>0</v>
      </c>
      <c r="U96" s="7">
        <f>SUM(K96,M96,O96)</f>
        <v>0</v>
      </c>
    </row>
    <row r="97" spans="1:21">
      <c r="A97" s="7" t="s">
        <v>999</v>
      </c>
      <c r="S97" s="7">
        <f>SUM(L97,N97,P97)</f>
        <v>0</v>
      </c>
      <c r="U97" s="7">
        <f>SUM(K97,M97,O97)</f>
        <v>0</v>
      </c>
    </row>
    <row r="99" spans="1:21">
      <c r="A99" s="7" t="s">
        <v>1090</v>
      </c>
      <c r="S99" s="7">
        <f>SUM(L99,N99,P99)</f>
        <v>0</v>
      </c>
      <c r="U99" s="7">
        <f>SUM(K99,M99,O99)</f>
        <v>0</v>
      </c>
    </row>
    <row r="100" spans="1:21">
      <c r="A100" s="7" t="s">
        <v>1060</v>
      </c>
      <c r="S100" s="7">
        <f>SUM(L100,N100,P100)</f>
        <v>0</v>
      </c>
      <c r="U100" s="7">
        <f>SUM(K100,M100,O100)</f>
        <v>0</v>
      </c>
    </row>
    <row r="101" spans="1:21">
      <c r="A101" s="7" t="s">
        <v>1030</v>
      </c>
      <c r="S101" s="7">
        <f>SUM(L101,N101,P101)</f>
        <v>0</v>
      </c>
      <c r="U101" s="7">
        <f>SUM(K101,M101,O101)</f>
        <v>0</v>
      </c>
    </row>
    <row r="102" spans="1:21">
      <c r="A102" s="7" t="s">
        <v>1000</v>
      </c>
      <c r="S102" s="7">
        <f>SUM(L102,N102,P102)</f>
        <v>0</v>
      </c>
      <c r="U102" s="7">
        <f>SUM(K102,M102,O102)</f>
        <v>0</v>
      </c>
    </row>
    <row r="104" spans="1:21">
      <c r="A104" s="7" t="s">
        <v>1091</v>
      </c>
      <c r="S104" s="7">
        <f>SUM(L104,N104,P104)</f>
        <v>0</v>
      </c>
      <c r="U104" s="7">
        <f>SUM(K104,M104,O104)</f>
        <v>0</v>
      </c>
    </row>
    <row r="105" spans="1:21">
      <c r="A105" s="7" t="s">
        <v>1061</v>
      </c>
      <c r="S105" s="7">
        <f>SUM(L105,N105,P105)</f>
        <v>0</v>
      </c>
      <c r="U105" s="7">
        <f>SUM(K105,M105,O105)</f>
        <v>0</v>
      </c>
    </row>
    <row r="106" spans="1:21">
      <c r="A106" s="7" t="s">
        <v>1031</v>
      </c>
      <c r="S106" s="7">
        <f>SUM(L106,N106,P106)</f>
        <v>0</v>
      </c>
      <c r="U106" s="7">
        <f>SUM(K106,M106,O106)</f>
        <v>0</v>
      </c>
    </row>
    <row r="107" spans="1:21">
      <c r="A107" s="7" t="s">
        <v>1001</v>
      </c>
      <c r="S107" s="7">
        <f>SUM(L107,N107,P107)</f>
        <v>0</v>
      </c>
      <c r="U107" s="7">
        <f>SUM(K107,M107,O107)</f>
        <v>0</v>
      </c>
    </row>
    <row r="109" spans="1:21">
      <c r="A109" s="7" t="s">
        <v>1092</v>
      </c>
      <c r="S109" s="7">
        <f>SUM(L109,N109,P109)</f>
        <v>0</v>
      </c>
      <c r="U109" s="7">
        <f>SUM(K109,M109,O109)</f>
        <v>0</v>
      </c>
    </row>
    <row r="110" spans="1:21">
      <c r="A110" s="7" t="s">
        <v>1062</v>
      </c>
      <c r="S110" s="7">
        <f>SUM(L110,N110,P110)</f>
        <v>0</v>
      </c>
      <c r="U110" s="7">
        <f>SUM(K110,M110,O110)</f>
        <v>0</v>
      </c>
    </row>
    <row r="111" spans="1:21">
      <c r="A111" s="7" t="s">
        <v>1032</v>
      </c>
      <c r="S111" s="7">
        <f>SUM(L111,N111,P111)</f>
        <v>0</v>
      </c>
      <c r="U111" s="7">
        <f>SUM(K111,M111,O111)</f>
        <v>0</v>
      </c>
    </row>
    <row r="112" spans="1:21">
      <c r="A112" s="7" t="s">
        <v>1002</v>
      </c>
      <c r="S112" s="7">
        <f>SUM(L112,N112,P112)</f>
        <v>0</v>
      </c>
      <c r="U112" s="7">
        <f>SUM(K112,M112,O112)</f>
        <v>0</v>
      </c>
    </row>
    <row r="114" spans="1:21">
      <c r="A114" s="7" t="s">
        <v>1093</v>
      </c>
      <c r="S114" s="7">
        <f>SUM(L114,N114,P114)</f>
        <v>0</v>
      </c>
      <c r="U114" s="7">
        <f>SUM(K114,M114,O114)</f>
        <v>0</v>
      </c>
    </row>
    <row r="115" spans="1:21">
      <c r="A115" s="7" t="s">
        <v>1063</v>
      </c>
      <c r="S115" s="7">
        <f>SUM(L115,N115,P115)</f>
        <v>0</v>
      </c>
      <c r="U115" s="7">
        <f>SUM(K115,M115,O115)</f>
        <v>0</v>
      </c>
    </row>
    <row r="116" spans="1:21">
      <c r="A116" s="7" t="s">
        <v>1033</v>
      </c>
      <c r="S116" s="7">
        <f>SUM(L116,N116,P116)</f>
        <v>0</v>
      </c>
      <c r="U116" s="7">
        <f>SUM(K116,M116,O116)</f>
        <v>0</v>
      </c>
    </row>
    <row r="117" spans="1:21">
      <c r="A117" s="7" t="s">
        <v>1003</v>
      </c>
      <c r="S117" s="7">
        <f>SUM(L117,N117,P117)</f>
        <v>0</v>
      </c>
      <c r="U117" s="7">
        <f>SUM(K117,M117,O117)</f>
        <v>0</v>
      </c>
    </row>
    <row r="119" spans="1:21">
      <c r="A119" s="7" t="s">
        <v>1094</v>
      </c>
      <c r="S119" s="7">
        <f>SUM(L119,N119,P119)</f>
        <v>0</v>
      </c>
      <c r="U119" s="7">
        <f>SUM(K119,M119,O119)</f>
        <v>0</v>
      </c>
    </row>
    <row r="120" spans="1:21">
      <c r="A120" s="7" t="s">
        <v>1064</v>
      </c>
      <c r="S120" s="7">
        <f>SUM(L120,N120,P120)</f>
        <v>0</v>
      </c>
      <c r="U120" s="7">
        <f>SUM(K120,M120,O120)</f>
        <v>0</v>
      </c>
    </row>
    <row r="121" spans="1:21">
      <c r="A121" s="7" t="s">
        <v>1034</v>
      </c>
      <c r="S121" s="7">
        <f>SUM(L121,N121,P121)</f>
        <v>0</v>
      </c>
      <c r="U121" s="7">
        <f>SUM(K121,M121,O121)</f>
        <v>0</v>
      </c>
    </row>
    <row r="122" spans="1:21">
      <c r="A122" s="7" t="s">
        <v>1004</v>
      </c>
      <c r="S122" s="7">
        <f>SUM(L122,N122,P122)</f>
        <v>0</v>
      </c>
      <c r="U122" s="7">
        <f>SUM(K122,M122,O122)</f>
        <v>0</v>
      </c>
    </row>
    <row r="124" spans="1:21">
      <c r="A124" s="7" t="s">
        <v>1095</v>
      </c>
      <c r="S124" s="7">
        <f>SUM(L124,N124,P124)</f>
        <v>0</v>
      </c>
      <c r="U124" s="7">
        <f>SUM(K124,M124,O124)</f>
        <v>0</v>
      </c>
    </row>
    <row r="125" spans="1:21">
      <c r="A125" s="7" t="s">
        <v>1065</v>
      </c>
      <c r="S125" s="7">
        <f>SUM(L125,N125,P125)</f>
        <v>0</v>
      </c>
      <c r="U125" s="7">
        <f>SUM(K125,M125,O125)</f>
        <v>0</v>
      </c>
    </row>
    <row r="126" spans="1:21">
      <c r="A126" s="7" t="s">
        <v>1035</v>
      </c>
      <c r="S126" s="7">
        <f>SUM(L126,N126,P126)</f>
        <v>0</v>
      </c>
      <c r="U126" s="7">
        <f>SUM(K126,M126,O126)</f>
        <v>0</v>
      </c>
    </row>
    <row r="127" spans="1:21">
      <c r="A127" s="7" t="s">
        <v>1005</v>
      </c>
      <c r="S127" s="7">
        <f>SUM(L127,N127,P127)</f>
        <v>0</v>
      </c>
      <c r="U127" s="7">
        <f>SUM(K127,M127,O127)</f>
        <v>0</v>
      </c>
    </row>
    <row r="129" spans="1:21">
      <c r="A129" s="7" t="s">
        <v>1096</v>
      </c>
      <c r="S129" s="7">
        <f>SUM(L129,N129,P129)</f>
        <v>0</v>
      </c>
      <c r="U129" s="7">
        <f>SUM(K129,M129,O129)</f>
        <v>0</v>
      </c>
    </row>
    <row r="130" spans="1:21">
      <c r="A130" s="7" t="s">
        <v>1066</v>
      </c>
      <c r="S130" s="7">
        <f>SUM(L130,N130,P130)</f>
        <v>0</v>
      </c>
      <c r="U130" s="7">
        <f>SUM(K130,M130,O130)</f>
        <v>0</v>
      </c>
    </row>
    <row r="131" spans="1:21">
      <c r="A131" s="7" t="s">
        <v>1036</v>
      </c>
      <c r="S131" s="7">
        <f>SUM(L131,N131,P131)</f>
        <v>0</v>
      </c>
      <c r="U131" s="7">
        <f>SUM(K131,M131,O131)</f>
        <v>0</v>
      </c>
    </row>
    <row r="132" spans="1:21">
      <c r="A132" s="7" t="s">
        <v>1006</v>
      </c>
      <c r="S132" s="7">
        <f>SUM(L132,N132,P132)</f>
        <v>0</v>
      </c>
      <c r="U132" s="7">
        <f>SUM(K132,M132,O132)</f>
        <v>0</v>
      </c>
    </row>
    <row r="134" spans="1:21">
      <c r="A134" s="7" t="s">
        <v>1097</v>
      </c>
      <c r="S134" s="7">
        <f>SUM(L134,N134,P134)</f>
        <v>0</v>
      </c>
      <c r="U134" s="7">
        <f>SUM(K134,M134,O134)</f>
        <v>0</v>
      </c>
    </row>
    <row r="135" spans="1:21">
      <c r="A135" s="7" t="s">
        <v>1067</v>
      </c>
      <c r="S135" s="7">
        <f>SUM(L135,N135,P135)</f>
        <v>0</v>
      </c>
      <c r="U135" s="7">
        <f>SUM(K135,M135,O135)</f>
        <v>0</v>
      </c>
    </row>
    <row r="136" spans="1:21">
      <c r="A136" s="7" t="s">
        <v>1037</v>
      </c>
      <c r="S136" s="7">
        <f>SUM(L136,N136,P136)</f>
        <v>0</v>
      </c>
      <c r="U136" s="7">
        <f>SUM(K136,M136,O136)</f>
        <v>0</v>
      </c>
    </row>
    <row r="137" spans="1:21">
      <c r="A137" s="7" t="s">
        <v>1007</v>
      </c>
      <c r="S137" s="7">
        <f>SUM(L137,N137,P137)</f>
        <v>0</v>
      </c>
      <c r="U137" s="7">
        <f>SUM(K137,M137,O137)</f>
        <v>0</v>
      </c>
    </row>
    <row r="139" spans="1:21">
      <c r="A139" s="7" t="s">
        <v>1098</v>
      </c>
      <c r="S139" s="7">
        <f>SUM(L139,N139,P139)</f>
        <v>0</v>
      </c>
      <c r="U139" s="7">
        <f>SUM(K139,M139,O139)</f>
        <v>0</v>
      </c>
    </row>
    <row r="140" spans="1:21">
      <c r="A140" s="7" t="s">
        <v>1068</v>
      </c>
      <c r="S140" s="7">
        <f>SUM(L140,N140,P140)</f>
        <v>0</v>
      </c>
      <c r="U140" s="7">
        <f>SUM(K140,M140,O140)</f>
        <v>0</v>
      </c>
    </row>
    <row r="141" spans="1:21">
      <c r="A141" s="7" t="s">
        <v>1038</v>
      </c>
      <c r="S141" s="7">
        <f>SUM(L141,N141,P141)</f>
        <v>0</v>
      </c>
      <c r="U141" s="7">
        <f>SUM(K141,M141,O141)</f>
        <v>0</v>
      </c>
    </row>
    <row r="142" spans="1:21">
      <c r="A142" s="7" t="s">
        <v>1008</v>
      </c>
      <c r="S142" s="7">
        <f>SUM(L142,N142,P142)</f>
        <v>0</v>
      </c>
      <c r="U142" s="7">
        <f>SUM(K142,M142,O142)</f>
        <v>0</v>
      </c>
    </row>
    <row r="144" spans="1:21">
      <c r="A144" s="7" t="s">
        <v>1099</v>
      </c>
      <c r="S144" s="7">
        <f>SUM(L144,N144,P144)</f>
        <v>0</v>
      </c>
      <c r="U144" s="7">
        <f>SUM(K144,M144,O144)</f>
        <v>0</v>
      </c>
    </row>
    <row r="145" spans="1:21">
      <c r="A145" s="7" t="s">
        <v>1069</v>
      </c>
      <c r="S145" s="7">
        <f>SUM(L145,N145,P145)</f>
        <v>0</v>
      </c>
      <c r="U145" s="7">
        <f>SUM(K145,M145,O145)</f>
        <v>0</v>
      </c>
    </row>
    <row r="146" spans="1:21">
      <c r="A146" s="7" t="s">
        <v>1039</v>
      </c>
      <c r="S146" s="7">
        <f>SUM(L146,N146,P146)</f>
        <v>0</v>
      </c>
      <c r="U146" s="7">
        <f>SUM(K146,M146,O146)</f>
        <v>0</v>
      </c>
    </row>
    <row r="147" spans="1:21">
      <c r="A147" s="7" t="s">
        <v>1009</v>
      </c>
      <c r="S147" s="7">
        <f>SUM(L147,N147,P147)</f>
        <v>0</v>
      </c>
      <c r="U147" s="7">
        <f>SUM(K147,M147,O147)</f>
        <v>0</v>
      </c>
    </row>
    <row r="149" spans="1:21">
      <c r="A149" s="7" t="s">
        <v>1100</v>
      </c>
      <c r="S149" s="7">
        <f>SUM(L149,N149,P149)</f>
        <v>0</v>
      </c>
      <c r="U149" s="7">
        <f>SUM(K149,M149,O149)</f>
        <v>0</v>
      </c>
    </row>
    <row r="150" spans="1:21">
      <c r="A150" s="7" t="s">
        <v>1070</v>
      </c>
      <c r="S150" s="7">
        <f>SUM(L150,N150,P150)</f>
        <v>0</v>
      </c>
      <c r="U150" s="7">
        <f>SUM(K150,M150,O150)</f>
        <v>0</v>
      </c>
    </row>
    <row r="151" spans="1:21">
      <c r="A151" s="7" t="s">
        <v>1040</v>
      </c>
      <c r="S151" s="7">
        <f>SUM(L151,N151,P151)</f>
        <v>0</v>
      </c>
      <c r="U151" s="7">
        <f>SUM(K151,M151,O151)</f>
        <v>0</v>
      </c>
    </row>
    <row r="152" spans="1:21">
      <c r="A152" s="7" t="s">
        <v>1010</v>
      </c>
      <c r="S152" s="7">
        <f>SUM(L152,N152,P152)</f>
        <v>0</v>
      </c>
      <c r="U152" s="7">
        <f>SUM(K152,M152,O152)</f>
        <v>0</v>
      </c>
    </row>
  </sheetData>
  <sheetProtection algorithmName="SHA-512" hashValue="YVYRMjFM9+/BXce5sqBfWSs3ypnFkvYiqixCjoU9UQNVvtAr6sULCVaYpurOhkSKH7PtPSQALEg4DZS2WqwMig==" saltValue="wkPXVUDMSBL2A5SwojmL7g==" spinCount="100000" sheet="1" formatCells="0" formatColumns="0" formatRows="0" sort="0" autoFilter="0"/>
  <mergeCells count="1">
    <mergeCell ref="A1:I1"/>
  </mergeCells>
  <conditionalFormatting sqref="B4:XFD153">
    <cfRule type="expression" dxfId="22" priority="3">
      <formula>$A4=""</formula>
    </cfRule>
    <cfRule type="expression" dxfId="21" priority="5">
      <formula>AND($S4&gt;54, $S4&lt;75)</formula>
    </cfRule>
  </conditionalFormatting>
  <conditionalFormatting sqref="A3:U153">
    <cfRule type="expression" dxfId="20" priority="1">
      <formula>$A3=""</formula>
    </cfRule>
    <cfRule type="expression" dxfId="19" priority="2">
      <formula>AND($S3&gt;54, $S3&lt;76)</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3" tint="0.59999389629810485"/>
  </sheetPr>
  <dimension ref="A1:W34"/>
  <sheetViews>
    <sheetView workbookViewId="0">
      <pane xSplit="1" ySplit="3" topLeftCell="B4" activePane="bottomRight" state="frozen"/>
      <selection pane="topRight" activeCell="B1" sqref="B1"/>
      <selection pane="bottomLeft" activeCell="A4" sqref="A4"/>
      <selection pane="bottomRight" activeCell="G35" sqref="G35"/>
    </sheetView>
  </sheetViews>
  <sheetFormatPr defaultColWidth="8.85546875" defaultRowHeight="15"/>
  <cols>
    <col min="1" max="16384" width="8.85546875" style="9"/>
  </cols>
  <sheetData>
    <row r="1" spans="1:23">
      <c r="A1" s="21" t="s">
        <v>171</v>
      </c>
    </row>
    <row r="3" spans="1:23">
      <c r="B3" s="22" t="s">
        <v>172</v>
      </c>
      <c r="D3" s="22" t="s">
        <v>0</v>
      </c>
      <c r="G3" s="22" t="s">
        <v>132</v>
      </c>
      <c r="H3" s="22"/>
      <c r="I3" s="22"/>
      <c r="J3" s="22" t="s">
        <v>133</v>
      </c>
      <c r="K3" s="22"/>
      <c r="L3" s="22"/>
      <c r="M3" s="22" t="s">
        <v>134</v>
      </c>
      <c r="N3" s="22"/>
      <c r="O3" s="22"/>
      <c r="P3" s="22" t="s">
        <v>135</v>
      </c>
      <c r="Q3" s="22"/>
      <c r="R3" s="22" t="s">
        <v>136</v>
      </c>
      <c r="S3" s="22"/>
      <c r="T3" s="22"/>
      <c r="U3" s="9" t="s">
        <v>173</v>
      </c>
      <c r="V3" s="22"/>
      <c r="W3" s="22" t="s">
        <v>174</v>
      </c>
    </row>
    <row r="4" spans="1:23" s="24" customFormat="1">
      <c r="A4" s="24" t="s">
        <v>175</v>
      </c>
      <c r="E4" s="24">
        <f>SUM('Humorous Monologues'!Y4)</f>
        <v>203</v>
      </c>
      <c r="H4" s="24">
        <f>SUM(Dramatic!Y4)</f>
        <v>158</v>
      </c>
      <c r="K4" s="24">
        <f>SUM(Classical!Y4)</f>
        <v>169</v>
      </c>
      <c r="N4" s="24">
        <f>SUM(Contemporary!Y4)</f>
        <v>201</v>
      </c>
      <c r="P4" s="24">
        <f>SUM(Pantomime!Y4)</f>
        <v>170</v>
      </c>
      <c r="R4" s="24">
        <f>SUM(MusicalTheatre!Y4)</f>
        <v>191</v>
      </c>
      <c r="U4" s="24">
        <f>'One-Acts'!W4</f>
        <v>127</v>
      </c>
      <c r="W4" s="24">
        <f t="shared" ref="W4:W33" si="0">SUM(E4:U4)</f>
        <v>1219</v>
      </c>
    </row>
    <row r="5" spans="1:23" s="25" customFormat="1">
      <c r="A5" s="25" t="s">
        <v>176</v>
      </c>
      <c r="E5" s="25">
        <f>SUM('Humorous Monologues'!Y9)</f>
        <v>194</v>
      </c>
      <c r="H5" s="25">
        <f>SUM(Dramatic!Y9)</f>
        <v>223</v>
      </c>
      <c r="K5" s="25">
        <f>SUM(Classical!Y9)</f>
        <v>0</v>
      </c>
      <c r="N5" s="25">
        <f>SUM(Contemporary!Y9)</f>
        <v>184</v>
      </c>
      <c r="P5" s="25">
        <f>SUM(Pantomime!Y9)</f>
        <v>118</v>
      </c>
      <c r="R5" s="25">
        <f>SUM(MusicalTheatre!Y9)</f>
        <v>213</v>
      </c>
      <c r="U5" s="25">
        <f>'One-Acts'!W5</f>
        <v>139</v>
      </c>
      <c r="W5" s="25">
        <f t="shared" si="0"/>
        <v>1071</v>
      </c>
    </row>
    <row r="6" spans="1:23" s="26" customFormat="1">
      <c r="A6" s="26" t="s">
        <v>177</v>
      </c>
      <c r="E6" s="26">
        <f>SUM('Humorous Monologues'!Y14)</f>
        <v>198</v>
      </c>
      <c r="H6" s="26">
        <f>SUM(Dramatic!Y14)</f>
        <v>79</v>
      </c>
      <c r="K6" s="26">
        <f>SUM(Classical!Y14)</f>
        <v>0</v>
      </c>
      <c r="N6" s="26">
        <f>SUM(Contemporary!Y14)</f>
        <v>57</v>
      </c>
      <c r="P6" s="26">
        <f>SUM(Pantomime!Y14)</f>
        <v>0</v>
      </c>
      <c r="R6" s="26">
        <f>SUM(MusicalTheatre!Y14)</f>
        <v>200</v>
      </c>
      <c r="U6" s="26">
        <f>'One-Acts'!W6</f>
        <v>110</v>
      </c>
      <c r="W6" s="26">
        <f t="shared" si="0"/>
        <v>644</v>
      </c>
    </row>
    <row r="7" spans="1:23" s="24" customFormat="1">
      <c r="A7" s="24" t="s">
        <v>178</v>
      </c>
      <c r="E7" s="24">
        <f>SUM('Humorous Monologues'!Y19)</f>
        <v>61</v>
      </c>
      <c r="H7" s="24">
        <f>SUM(Dramatic!Y19)</f>
        <v>60</v>
      </c>
      <c r="K7" s="24">
        <f>SUM(Classical!Y19)</f>
        <v>122</v>
      </c>
      <c r="N7" s="24">
        <f>SUM(Contemporary!Y19)</f>
        <v>0</v>
      </c>
      <c r="P7" s="24">
        <f>SUM(Pantomime!Y19)</f>
        <v>65</v>
      </c>
      <c r="R7" s="24">
        <f>SUM(MusicalTheatre!Y19)</f>
        <v>170</v>
      </c>
      <c r="U7" s="24">
        <f>'One-Acts'!W7</f>
        <v>104</v>
      </c>
      <c r="W7" s="24">
        <f t="shared" si="0"/>
        <v>582</v>
      </c>
    </row>
    <row r="8" spans="1:23" s="25" customFormat="1">
      <c r="A8" s="25" t="s">
        <v>179</v>
      </c>
      <c r="E8" s="25">
        <f>SUM('Humorous Monologues'!Y24)</f>
        <v>63</v>
      </c>
      <c r="H8" s="25">
        <f>SUM(Dramatic!Y24)</f>
        <v>74</v>
      </c>
      <c r="K8" s="25">
        <f>SUM(Classical!Y24)</f>
        <v>0</v>
      </c>
      <c r="N8" s="25">
        <f>SUM(Contemporary!Y24)</f>
        <v>0</v>
      </c>
      <c r="P8" s="25">
        <f>SUM(Pantomime!Y24)</f>
        <v>71</v>
      </c>
      <c r="R8" s="25">
        <f>SUM(MusicalTheatre!Y24)</f>
        <v>195</v>
      </c>
      <c r="U8" s="25">
        <f>'One-Acts'!W8</f>
        <v>108</v>
      </c>
      <c r="W8" s="25">
        <f t="shared" si="0"/>
        <v>511</v>
      </c>
    </row>
    <row r="9" spans="1:23" s="26" customFormat="1">
      <c r="A9" s="26" t="s">
        <v>180</v>
      </c>
      <c r="E9" s="26">
        <f>SUM('Humorous Monologues'!Y29)</f>
        <v>52</v>
      </c>
      <c r="H9" s="26">
        <f>SUM(Dramatic!Y29)</f>
        <v>136</v>
      </c>
      <c r="K9" s="26">
        <f>SUM(Classical!Y29)</f>
        <v>0</v>
      </c>
      <c r="N9" s="26">
        <f>SUM(Contemporary!Y29)</f>
        <v>50</v>
      </c>
      <c r="P9" s="26">
        <f>SUM(Pantomime!Y29)</f>
        <v>0</v>
      </c>
      <c r="R9" s="26">
        <f>SUM(MusicalTheatre!Y29)</f>
        <v>199</v>
      </c>
      <c r="U9" s="26">
        <f>'One-Acts'!W9</f>
        <v>120</v>
      </c>
      <c r="W9" s="26">
        <f t="shared" si="0"/>
        <v>557</v>
      </c>
    </row>
    <row r="10" spans="1:23" s="24" customFormat="1">
      <c r="A10" s="24" t="s">
        <v>181</v>
      </c>
      <c r="E10" s="24">
        <f>SUM('Humorous Monologues'!Y34)</f>
        <v>74</v>
      </c>
      <c r="H10" s="24">
        <f>SUM(Dramatic!Y34)</f>
        <v>72</v>
      </c>
      <c r="K10" s="24">
        <f>SUM(Classical!Y34)</f>
        <v>0</v>
      </c>
      <c r="N10" s="24">
        <f>SUM(Contemporary!Y34)</f>
        <v>66</v>
      </c>
      <c r="P10" s="24">
        <f>SUM(Pantomime!Y34)</f>
        <v>0</v>
      </c>
      <c r="R10" s="24">
        <f>SUM(MusicalTheatre!Y34)</f>
        <v>123</v>
      </c>
      <c r="U10" s="24">
        <f>'One-Acts'!W10</f>
        <v>0</v>
      </c>
      <c r="W10" s="24">
        <f t="shared" si="0"/>
        <v>335</v>
      </c>
    </row>
    <row r="11" spans="1:23" s="25" customFormat="1">
      <c r="A11" s="25" t="s">
        <v>182</v>
      </c>
      <c r="E11" s="25">
        <f>SUM('Humorous Monologues'!Y39)</f>
        <v>0</v>
      </c>
      <c r="H11" s="25">
        <f>SUM(Dramatic!Y39)</f>
        <v>74</v>
      </c>
      <c r="K11" s="25">
        <f>SUM(Classical!Y39)</f>
        <v>0</v>
      </c>
      <c r="N11" s="25">
        <f>SUM(Contemporary!Y39)</f>
        <v>67</v>
      </c>
      <c r="P11" s="25">
        <f>SUM(Pantomime!Y39)</f>
        <v>0</v>
      </c>
      <c r="R11" s="25">
        <f>SUM(MusicalTheatre!Y39)</f>
        <v>195</v>
      </c>
      <c r="U11" s="25">
        <f>'One-Acts'!W11</f>
        <v>0</v>
      </c>
      <c r="W11" s="25">
        <f t="shared" si="0"/>
        <v>336</v>
      </c>
    </row>
    <row r="12" spans="1:23" s="26" customFormat="1">
      <c r="A12" s="26" t="s">
        <v>183</v>
      </c>
      <c r="E12" s="26">
        <f>SUM('Humorous Monologues'!Y44)</f>
        <v>115</v>
      </c>
      <c r="H12" s="26">
        <f>SUM(Dramatic!Y44)</f>
        <v>0</v>
      </c>
      <c r="K12" s="26">
        <f>SUM(Classical!Y44)</f>
        <v>0</v>
      </c>
      <c r="N12" s="26">
        <f>SUM(Contemporary!Y44)</f>
        <v>134</v>
      </c>
      <c r="P12" s="26">
        <f>SUM(Pantomime!Y44)</f>
        <v>0</v>
      </c>
      <c r="R12" s="26">
        <f>SUM(MusicalTheatre!Y44)</f>
        <v>0</v>
      </c>
      <c r="U12" s="26">
        <f>'One-Acts'!W12</f>
        <v>0</v>
      </c>
      <c r="W12" s="26">
        <f t="shared" si="0"/>
        <v>249</v>
      </c>
    </row>
    <row r="13" spans="1:23" s="24" customFormat="1">
      <c r="A13" s="24" t="s">
        <v>184</v>
      </c>
      <c r="E13" s="24">
        <f>SUM('Humorous Monologues'!Y49)</f>
        <v>59</v>
      </c>
      <c r="H13" s="24">
        <f>SUM(Dramatic!Y49)</f>
        <v>67</v>
      </c>
      <c r="K13" s="24">
        <f>SUM(Classical!Y49)</f>
        <v>0</v>
      </c>
      <c r="N13" s="24">
        <f>SUM(Contemporary!Y49)</f>
        <v>0</v>
      </c>
      <c r="P13" s="24">
        <f>SUM(Pantomime!Y49)</f>
        <v>0</v>
      </c>
      <c r="R13" s="24">
        <f>SUM(MusicalTheatre!Y49)</f>
        <v>130</v>
      </c>
      <c r="U13" s="24">
        <f>'One-Acts'!W13</f>
        <v>125</v>
      </c>
      <c r="W13" s="24">
        <f t="shared" si="0"/>
        <v>381</v>
      </c>
    </row>
    <row r="14" spans="1:23" s="25" customFormat="1">
      <c r="A14" s="25" t="s">
        <v>185</v>
      </c>
      <c r="E14" s="25">
        <f>SUM('Humorous Monologues'!Y54)</f>
        <v>0</v>
      </c>
      <c r="H14" s="25">
        <f>SUM(Dramatic!Y54)</f>
        <v>0</v>
      </c>
      <c r="K14" s="25">
        <f>SUM(Classical!Y54)</f>
        <v>0</v>
      </c>
      <c r="N14" s="25">
        <f>SUM(Contemporary!Y54)</f>
        <v>0</v>
      </c>
      <c r="P14" s="25">
        <f>SUM(Pantomime!Y54)</f>
        <v>0</v>
      </c>
      <c r="R14" s="25">
        <f>SUM(MusicalTheatre!Y54)</f>
        <v>74</v>
      </c>
      <c r="U14" s="25">
        <f>'One-Acts'!W14</f>
        <v>142</v>
      </c>
      <c r="W14" s="25">
        <f t="shared" si="0"/>
        <v>216</v>
      </c>
    </row>
    <row r="15" spans="1:23" s="26" customFormat="1">
      <c r="A15" s="26" t="s">
        <v>186</v>
      </c>
      <c r="E15" s="26">
        <f>SUM('Humorous Monologues'!Y59)</f>
        <v>0</v>
      </c>
      <c r="H15" s="26">
        <f>SUM(Dramatic!Y59)</f>
        <v>0</v>
      </c>
      <c r="K15" s="26">
        <f>SUM(Classical!Y59)</f>
        <v>0</v>
      </c>
      <c r="N15" s="26">
        <f>SUM(Contemporary!Y59)</f>
        <v>0</v>
      </c>
      <c r="P15" s="26">
        <f>SUM(Pantomime!Y59)</f>
        <v>0</v>
      </c>
      <c r="R15" s="26">
        <f>SUM(MusicalTheatre!Y59)</f>
        <v>0</v>
      </c>
      <c r="U15" s="26">
        <f>'One-Acts'!W15</f>
        <v>66</v>
      </c>
      <c r="W15" s="26">
        <f t="shared" si="0"/>
        <v>66</v>
      </c>
    </row>
    <row r="16" spans="1:23" s="24" customFormat="1">
      <c r="A16" s="24" t="s">
        <v>187</v>
      </c>
      <c r="E16" s="24">
        <f>SUM('Humorous Monologues'!Y64)</f>
        <v>0</v>
      </c>
      <c r="H16" s="24">
        <f>SUM(Dramatic!Y64)</f>
        <v>0</v>
      </c>
      <c r="K16" s="24">
        <f>SUM(Classical!Y64)</f>
        <v>0</v>
      </c>
      <c r="N16" s="24">
        <f>SUM(Contemporary!Y64)</f>
        <v>0</v>
      </c>
      <c r="P16" s="24">
        <f>SUM(Pantomime!Y64)</f>
        <v>0</v>
      </c>
      <c r="R16" s="24">
        <f>SUM(MusicalTheatre!Y64)</f>
        <v>0</v>
      </c>
      <c r="U16" s="24">
        <f>'One-Acts'!W16</f>
        <v>0</v>
      </c>
      <c r="W16" s="24">
        <f t="shared" si="0"/>
        <v>0</v>
      </c>
    </row>
    <row r="17" spans="1:23" s="25" customFormat="1">
      <c r="A17" s="25" t="s">
        <v>188</v>
      </c>
      <c r="E17" s="25">
        <f>SUM('Humorous Monologues'!Y69)</f>
        <v>0</v>
      </c>
      <c r="H17" s="25">
        <f>SUM(Dramatic!Y69)</f>
        <v>0</v>
      </c>
      <c r="K17" s="25">
        <f>SUM(Classical!Y69)</f>
        <v>0</v>
      </c>
      <c r="N17" s="25">
        <f>SUM(Contemporary!Y69)</f>
        <v>0</v>
      </c>
      <c r="P17" s="25">
        <f>SUM(Pantomime!Y69)</f>
        <v>0</v>
      </c>
      <c r="R17" s="25">
        <f>SUM(MusicalTheatre!Y69)</f>
        <v>0</v>
      </c>
      <c r="U17" s="25">
        <f>'One-Acts'!W17</f>
        <v>0</v>
      </c>
      <c r="W17" s="25">
        <f t="shared" si="0"/>
        <v>0</v>
      </c>
    </row>
    <row r="18" spans="1:23" s="26" customFormat="1">
      <c r="A18" s="26" t="s">
        <v>189</v>
      </c>
      <c r="E18" s="26">
        <f>SUM('Humorous Monologues'!Y74)</f>
        <v>0</v>
      </c>
      <c r="H18" s="26">
        <f>SUM(Dramatic!Y74)</f>
        <v>0</v>
      </c>
      <c r="K18" s="26">
        <f>SUM(Classical!Y74)</f>
        <v>0</v>
      </c>
      <c r="N18" s="26">
        <f>SUM(Contemporary!Y74)</f>
        <v>0</v>
      </c>
      <c r="P18" s="26">
        <f>SUM(Pantomime!Y74)</f>
        <v>0</v>
      </c>
      <c r="R18" s="26">
        <f>SUM(MusicalTheatre!Y74)</f>
        <v>0</v>
      </c>
      <c r="U18" s="26">
        <f>'One-Acts'!W18</f>
        <v>0</v>
      </c>
      <c r="W18" s="26">
        <f t="shared" si="0"/>
        <v>0</v>
      </c>
    </row>
    <row r="19" spans="1:23" s="24" customFormat="1">
      <c r="A19" s="24" t="s">
        <v>190</v>
      </c>
      <c r="E19" s="24">
        <f>SUM('Humorous Monologues'!Y79)</f>
        <v>0</v>
      </c>
      <c r="H19" s="24">
        <f>SUM(Dramatic!Y79)</f>
        <v>0</v>
      </c>
      <c r="K19" s="24">
        <f>SUM(Classical!Y79)</f>
        <v>0</v>
      </c>
      <c r="N19" s="24">
        <f>SUM(Contemporary!Y79)</f>
        <v>0</v>
      </c>
      <c r="P19" s="24">
        <f>SUM(Pantomime!Y79)</f>
        <v>0</v>
      </c>
      <c r="R19" s="24">
        <f>SUM(MusicalTheatre!Y79)</f>
        <v>0</v>
      </c>
      <c r="U19" s="24">
        <f>'One-Acts'!W19</f>
        <v>0</v>
      </c>
      <c r="W19" s="24">
        <f t="shared" si="0"/>
        <v>0</v>
      </c>
    </row>
    <row r="20" spans="1:23" s="25" customFormat="1">
      <c r="A20" s="25" t="s">
        <v>191</v>
      </c>
      <c r="E20" s="25">
        <f>SUM('Humorous Monologues'!Y84)</f>
        <v>0</v>
      </c>
      <c r="H20" s="25">
        <f>SUM(Dramatic!Y84)</f>
        <v>0</v>
      </c>
      <c r="K20" s="25">
        <f>SUM(Classical!Y84)</f>
        <v>0</v>
      </c>
      <c r="N20" s="25">
        <f>SUM(Contemporary!Y84)</f>
        <v>0</v>
      </c>
      <c r="P20" s="25">
        <f>SUM(Pantomime!Y84)</f>
        <v>0</v>
      </c>
      <c r="R20" s="25">
        <f>SUM(MusicalTheatre!Y84)</f>
        <v>0</v>
      </c>
      <c r="U20" s="25">
        <f>'One-Acts'!W20</f>
        <v>0</v>
      </c>
      <c r="W20" s="25">
        <f t="shared" si="0"/>
        <v>0</v>
      </c>
    </row>
    <row r="21" spans="1:23" s="26" customFormat="1">
      <c r="A21" s="26" t="s">
        <v>192</v>
      </c>
      <c r="E21" s="26">
        <f>SUM('Humorous Monologues'!Y89)</f>
        <v>0</v>
      </c>
      <c r="H21" s="26">
        <f>SUM(Dramatic!Y89)</f>
        <v>0</v>
      </c>
      <c r="K21" s="26">
        <f>SUM(Classical!Y89)</f>
        <v>0</v>
      </c>
      <c r="N21" s="26">
        <f>SUM(Contemporary!Y89)</f>
        <v>0</v>
      </c>
      <c r="P21" s="26">
        <f>SUM(Pantomime!Y89)</f>
        <v>0</v>
      </c>
      <c r="R21" s="26">
        <f>SUM(MusicalTheatre!Y89)</f>
        <v>0</v>
      </c>
      <c r="U21" s="26">
        <f>'One-Acts'!W21</f>
        <v>0</v>
      </c>
      <c r="W21" s="26">
        <f t="shared" si="0"/>
        <v>0</v>
      </c>
    </row>
    <row r="22" spans="1:23" s="24" customFormat="1">
      <c r="A22" s="24" t="s">
        <v>193</v>
      </c>
      <c r="E22" s="24">
        <f>SUM('Humorous Monologues'!Y94)</f>
        <v>0</v>
      </c>
      <c r="H22" s="24">
        <f>SUM(Dramatic!Y94)</f>
        <v>0</v>
      </c>
      <c r="K22" s="24">
        <f>SUM(Classical!Y94)</f>
        <v>0</v>
      </c>
      <c r="N22" s="24">
        <f>SUM(Contemporary!Y94)</f>
        <v>0</v>
      </c>
      <c r="P22" s="24">
        <f>SUM(Pantomime!Y94)</f>
        <v>0</v>
      </c>
      <c r="R22" s="24">
        <f>SUM(MusicalTheatre!Y94)</f>
        <v>0</v>
      </c>
      <c r="U22" s="24">
        <f>'One-Acts'!W22</f>
        <v>0</v>
      </c>
      <c r="W22" s="24">
        <f t="shared" si="0"/>
        <v>0</v>
      </c>
    </row>
    <row r="23" spans="1:23" s="25" customFormat="1">
      <c r="A23" s="25" t="s">
        <v>194</v>
      </c>
      <c r="E23" s="25">
        <f>SUM('Humorous Monologues'!Y99)</f>
        <v>0</v>
      </c>
      <c r="H23" s="25">
        <f>SUM(Dramatic!Y99)</f>
        <v>0</v>
      </c>
      <c r="K23" s="25">
        <f>SUM(Classical!Y99)</f>
        <v>0</v>
      </c>
      <c r="N23" s="25">
        <f>SUM(Contemporary!Y99)</f>
        <v>0</v>
      </c>
      <c r="P23" s="25">
        <f>SUM(Pantomime!Y99)</f>
        <v>0</v>
      </c>
      <c r="R23" s="25">
        <f>SUM(MusicalTheatre!Y99)</f>
        <v>0</v>
      </c>
      <c r="U23" s="25">
        <f>'One-Acts'!W23</f>
        <v>0</v>
      </c>
      <c r="W23" s="25">
        <f t="shared" si="0"/>
        <v>0</v>
      </c>
    </row>
    <row r="24" spans="1:23" s="26" customFormat="1">
      <c r="A24" s="26" t="s">
        <v>195</v>
      </c>
      <c r="E24" s="26">
        <f>SUM('Humorous Monologues'!Y104)</f>
        <v>0</v>
      </c>
      <c r="H24" s="26">
        <f>SUM(Dramatic!Y104)</f>
        <v>0</v>
      </c>
      <c r="K24" s="26">
        <f>SUM(Classical!Y104)</f>
        <v>0</v>
      </c>
      <c r="N24" s="26">
        <f>SUM(Contemporary!Y104)</f>
        <v>0</v>
      </c>
      <c r="P24" s="26">
        <f>SUM(Pantomime!Y104)</f>
        <v>0</v>
      </c>
      <c r="R24" s="26">
        <f>SUM(MusicalTheatre!Y104)</f>
        <v>0</v>
      </c>
      <c r="U24" s="26">
        <f>'One-Acts'!W24</f>
        <v>0</v>
      </c>
      <c r="W24" s="26">
        <f t="shared" si="0"/>
        <v>0</v>
      </c>
    </row>
    <row r="25" spans="1:23" s="24" customFormat="1">
      <c r="A25" s="24" t="s">
        <v>196</v>
      </c>
      <c r="E25" s="24">
        <f>SUM('Humorous Monologues'!Y109)</f>
        <v>0</v>
      </c>
      <c r="H25" s="24">
        <f>SUM(Dramatic!Y109)</f>
        <v>0</v>
      </c>
      <c r="K25" s="24">
        <f>SUM(Classical!Y109)</f>
        <v>0</v>
      </c>
      <c r="N25" s="24">
        <f>SUM(Contemporary!Y109)</f>
        <v>0</v>
      </c>
      <c r="P25" s="24">
        <f>SUM(Pantomime!Y109)</f>
        <v>0</v>
      </c>
      <c r="R25" s="24">
        <f>SUM(MusicalTheatre!Y109)</f>
        <v>0</v>
      </c>
      <c r="U25" s="24">
        <f>'One-Acts'!W25</f>
        <v>0</v>
      </c>
      <c r="W25" s="24">
        <f t="shared" si="0"/>
        <v>0</v>
      </c>
    </row>
    <row r="26" spans="1:23" s="25" customFormat="1">
      <c r="A26" s="25" t="s">
        <v>197</v>
      </c>
      <c r="E26" s="25">
        <f>SUM('Humorous Monologues'!Y114)</f>
        <v>0</v>
      </c>
      <c r="H26" s="25">
        <f>SUM(Dramatic!Y114)</f>
        <v>0</v>
      </c>
      <c r="K26" s="25">
        <f>SUM(Classical!Y114)</f>
        <v>0</v>
      </c>
      <c r="N26" s="25">
        <f>SUM(Contemporary!Y114)</f>
        <v>0</v>
      </c>
      <c r="P26" s="25">
        <f>SUM(Pantomime!Y114)</f>
        <v>0</v>
      </c>
      <c r="R26" s="25">
        <f>SUM(MusicalTheatre!Y114)</f>
        <v>0</v>
      </c>
      <c r="U26" s="25">
        <f>'One-Acts'!W26</f>
        <v>0</v>
      </c>
      <c r="W26" s="25">
        <f t="shared" si="0"/>
        <v>0</v>
      </c>
    </row>
    <row r="27" spans="1:23" s="26" customFormat="1">
      <c r="A27" s="26" t="s">
        <v>198</v>
      </c>
      <c r="E27" s="26">
        <f>SUM('Humorous Monologues'!Y119)</f>
        <v>0</v>
      </c>
      <c r="H27" s="26">
        <f>SUM(Dramatic!Y119)</f>
        <v>0</v>
      </c>
      <c r="K27" s="26">
        <f>SUM(Classical!Y119)</f>
        <v>0</v>
      </c>
      <c r="N27" s="26">
        <f>SUM(Contemporary!Y119)</f>
        <v>0</v>
      </c>
      <c r="P27" s="26">
        <f>SUM(Pantomime!Y119)</f>
        <v>0</v>
      </c>
      <c r="R27" s="26">
        <f>SUM(MusicalTheatre!Y119)</f>
        <v>0</v>
      </c>
      <c r="U27" s="26">
        <f>'One-Acts'!W27</f>
        <v>0</v>
      </c>
      <c r="W27" s="26">
        <f t="shared" si="0"/>
        <v>0</v>
      </c>
    </row>
    <row r="28" spans="1:23" s="24" customFormat="1">
      <c r="A28" s="24" t="s">
        <v>199</v>
      </c>
      <c r="E28" s="24">
        <f>SUM('Humorous Monologues'!Y124)</f>
        <v>0</v>
      </c>
      <c r="H28" s="24">
        <f>SUM(Dramatic!Y124)</f>
        <v>0</v>
      </c>
      <c r="K28" s="24">
        <f>SUM(Classical!Y124)</f>
        <v>0</v>
      </c>
      <c r="N28" s="24">
        <f>SUM(Contemporary!Y124)</f>
        <v>0</v>
      </c>
      <c r="P28" s="24">
        <f>SUM(Pantomime!Y124)</f>
        <v>0</v>
      </c>
      <c r="R28" s="24">
        <f>SUM(MusicalTheatre!Y124)</f>
        <v>0</v>
      </c>
      <c r="U28" s="24">
        <f>'One-Acts'!W28</f>
        <v>0</v>
      </c>
      <c r="W28" s="24">
        <f t="shared" si="0"/>
        <v>0</v>
      </c>
    </row>
    <row r="29" spans="1:23" s="25" customFormat="1">
      <c r="A29" s="25" t="s">
        <v>200</v>
      </c>
      <c r="E29" s="25">
        <f>SUM('Humorous Monologues'!Y129)</f>
        <v>0</v>
      </c>
      <c r="H29" s="25">
        <f>SUM(Dramatic!Y129)</f>
        <v>0</v>
      </c>
      <c r="K29" s="25">
        <f>SUM(Classical!Y129)</f>
        <v>0</v>
      </c>
      <c r="N29" s="25">
        <f>SUM(Contemporary!Y129)</f>
        <v>0</v>
      </c>
      <c r="P29" s="25">
        <f>SUM(Pantomime!Y129)</f>
        <v>0</v>
      </c>
      <c r="R29" s="25">
        <f>SUM(MusicalTheatre!Y129)</f>
        <v>0</v>
      </c>
      <c r="U29" s="25">
        <f>'One-Acts'!W29</f>
        <v>0</v>
      </c>
      <c r="W29" s="25">
        <f t="shared" si="0"/>
        <v>0</v>
      </c>
    </row>
    <row r="30" spans="1:23" s="26" customFormat="1">
      <c r="A30" s="26" t="s">
        <v>201</v>
      </c>
      <c r="E30" s="26">
        <f>SUM('Humorous Monologues'!Y134)</f>
        <v>0</v>
      </c>
      <c r="H30" s="26">
        <f>SUM(Dramatic!Y134)</f>
        <v>0</v>
      </c>
      <c r="K30" s="26">
        <f>SUM(Classical!Y134)</f>
        <v>0</v>
      </c>
      <c r="N30" s="26">
        <f>SUM(Contemporary!Y134)</f>
        <v>0</v>
      </c>
      <c r="P30" s="26">
        <f>SUM(Pantomime!Y134)</f>
        <v>0</v>
      </c>
      <c r="R30" s="26">
        <f>SUM(MusicalTheatre!Y134)</f>
        <v>0</v>
      </c>
      <c r="U30" s="26">
        <f>'One-Acts'!W30</f>
        <v>0</v>
      </c>
      <c r="W30" s="26">
        <f t="shared" si="0"/>
        <v>0</v>
      </c>
    </row>
    <row r="31" spans="1:23" s="24" customFormat="1">
      <c r="A31" s="24" t="s">
        <v>202</v>
      </c>
      <c r="E31" s="24">
        <f>SUM('Humorous Monologues'!Y139)</f>
        <v>0</v>
      </c>
      <c r="H31" s="24">
        <f>SUM(Dramatic!Y139)</f>
        <v>0</v>
      </c>
      <c r="K31" s="24">
        <f>SUM(Classical!Y139)</f>
        <v>0</v>
      </c>
      <c r="N31" s="24">
        <f>SUM(Contemporary!Y139)</f>
        <v>0</v>
      </c>
      <c r="P31" s="24">
        <f>SUM(Pantomime!Y139)</f>
        <v>0</v>
      </c>
      <c r="R31" s="24">
        <f>SUM(MusicalTheatre!Y139)</f>
        <v>0</v>
      </c>
      <c r="U31" s="24">
        <f>'One-Acts'!W31</f>
        <v>0</v>
      </c>
      <c r="W31" s="24">
        <f t="shared" si="0"/>
        <v>0</v>
      </c>
    </row>
    <row r="32" spans="1:23" s="25" customFormat="1">
      <c r="A32" s="25" t="s">
        <v>203</v>
      </c>
      <c r="E32" s="25">
        <f>SUM('Humorous Monologues'!Y144)</f>
        <v>0</v>
      </c>
      <c r="H32" s="25">
        <f>SUM(Dramatic!Y144)</f>
        <v>0</v>
      </c>
      <c r="K32" s="25">
        <f>SUM(Classical!Y144)</f>
        <v>0</v>
      </c>
      <c r="N32" s="25">
        <f>SUM(Contemporary!Y144)</f>
        <v>0</v>
      </c>
      <c r="P32" s="25">
        <f>SUM(Pantomime!Y144)</f>
        <v>0</v>
      </c>
      <c r="R32" s="25">
        <f>SUM(MusicalTheatre!Y144)</f>
        <v>0</v>
      </c>
      <c r="U32" s="25">
        <f>'One-Acts'!W32</f>
        <v>0</v>
      </c>
      <c r="W32" s="25">
        <f t="shared" si="0"/>
        <v>0</v>
      </c>
    </row>
    <row r="33" spans="1:23" s="26" customFormat="1">
      <c r="A33" s="26" t="s">
        <v>204</v>
      </c>
      <c r="E33" s="26">
        <f>SUM('Humorous Monologues'!Y149)</f>
        <v>0</v>
      </c>
      <c r="H33" s="26">
        <f>SUM(Dramatic!Y149)</f>
        <v>0</v>
      </c>
      <c r="K33" s="26">
        <f>SUM(Classical!Y149)</f>
        <v>0</v>
      </c>
      <c r="N33" s="26">
        <f>SUM(Contemporary!Y149)</f>
        <v>0</v>
      </c>
      <c r="P33" s="26">
        <f>SUM(Pantomime!Y149)</f>
        <v>0</v>
      </c>
      <c r="R33" s="26">
        <f>SUM(MusicalTheatre!Y149)</f>
        <v>0</v>
      </c>
      <c r="U33" s="26">
        <f>'One-Acts'!W33</f>
        <v>0</v>
      </c>
      <c r="W33" s="26">
        <f t="shared" si="0"/>
        <v>0</v>
      </c>
    </row>
    <row r="34" spans="1:23" s="20" customFormat="1"/>
  </sheetData>
  <sheetProtection algorithmName="SHA-512" hashValue="tqyInmS6t/n7zbxu7J7/KT5RkRmJU0OJSBTkIea2zBRLhdT/EW07WWrHj5+IeTB3s5kkpdCgepHzLDmaMaTJMA==" saltValue="qfKhuNiDMjn80j4+G4p/TA==" spinCount="100000" sheet="1" formatCells="0" formatColumns="0" formatRows="0" sort="0" autoFilter="0"/>
  <conditionalFormatting sqref="W1:W1048576">
    <cfRule type="top10" dxfId="18" priority="1" rank="2"/>
  </conditionalFormatting>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CFDEC-2147-4946-8189-735F0A24C306}">
  <dimension ref="B2:B50"/>
  <sheetViews>
    <sheetView tabSelected="1" workbookViewId="0"/>
  </sheetViews>
  <sheetFormatPr defaultRowHeight="15"/>
  <sheetData>
    <row r="2" spans="2:2" ht="15.75">
      <c r="B2" s="73" t="s">
        <v>1368</v>
      </c>
    </row>
    <row r="3" spans="2:2" ht="15.75">
      <c r="B3" s="73" t="s">
        <v>1369</v>
      </c>
    </row>
    <row r="4" spans="2:2" ht="15.75">
      <c r="B4" s="73"/>
    </row>
    <row r="5" spans="2:2" ht="15.75">
      <c r="B5" s="74" t="s">
        <v>1370</v>
      </c>
    </row>
    <row r="6" spans="2:2" ht="15.75">
      <c r="B6" s="73" t="s">
        <v>1371</v>
      </c>
    </row>
    <row r="7" spans="2:2" ht="15.75">
      <c r="B7" s="73" t="s">
        <v>1372</v>
      </c>
    </row>
    <row r="8" spans="2:2" ht="15.75">
      <c r="B8" s="73" t="s">
        <v>1373</v>
      </c>
    </row>
    <row r="9" spans="2:2" ht="15.75">
      <c r="B9" s="74"/>
    </row>
    <row r="10" spans="2:2" ht="15.75">
      <c r="B10" s="74" t="s">
        <v>1344</v>
      </c>
    </row>
    <row r="11" spans="2:2" ht="15.75">
      <c r="B11" s="73" t="s">
        <v>1374</v>
      </c>
    </row>
    <row r="12" spans="2:2" ht="15.75">
      <c r="B12" s="73" t="s">
        <v>1375</v>
      </c>
    </row>
    <row r="13" spans="2:2" ht="15.75">
      <c r="B13" s="73" t="s">
        <v>1376</v>
      </c>
    </row>
    <row r="14" spans="2:2" ht="15.75">
      <c r="B14" s="73"/>
    </row>
    <row r="15" spans="2:2" ht="15.75">
      <c r="B15" s="74" t="s">
        <v>1345</v>
      </c>
    </row>
    <row r="16" spans="2:2" ht="15.75">
      <c r="B16" s="73" t="s">
        <v>1371</v>
      </c>
    </row>
    <row r="17" spans="2:2" ht="15.75">
      <c r="B17" s="73" t="s">
        <v>1377</v>
      </c>
    </row>
    <row r="18" spans="2:2" ht="15.75">
      <c r="B18" s="73" t="s">
        <v>1378</v>
      </c>
    </row>
    <row r="19" spans="2:2" ht="15.75">
      <c r="B19" s="73"/>
    </row>
    <row r="20" spans="2:2" ht="15.75">
      <c r="B20" s="74" t="s">
        <v>223</v>
      </c>
    </row>
    <row r="21" spans="2:2" ht="15.75">
      <c r="B21" s="73" t="s">
        <v>1379</v>
      </c>
    </row>
    <row r="22" spans="2:2" ht="15.75">
      <c r="B22" s="73" t="s">
        <v>1380</v>
      </c>
    </row>
    <row r="23" spans="2:2" ht="15.75">
      <c r="B23" s="73" t="s">
        <v>1381</v>
      </c>
    </row>
    <row r="24" spans="2:2" ht="15.75">
      <c r="B24" s="73"/>
    </row>
    <row r="25" spans="2:2" ht="15.75">
      <c r="B25" s="73"/>
    </row>
    <row r="26" spans="2:2" ht="15.75">
      <c r="B26" s="74" t="s">
        <v>219</v>
      </c>
    </row>
    <row r="27" spans="2:2" ht="15.75">
      <c r="B27" s="73" t="s">
        <v>1382</v>
      </c>
    </row>
    <row r="28" spans="2:2" ht="15.75">
      <c r="B28" s="73" t="s">
        <v>1383</v>
      </c>
    </row>
    <row r="29" spans="2:2" ht="15.75">
      <c r="B29" s="73" t="s">
        <v>1384</v>
      </c>
    </row>
    <row r="30" spans="2:2" ht="15.75">
      <c r="B30" s="73"/>
    </row>
    <row r="31" spans="2:2" ht="15.75">
      <c r="B31" s="74" t="s">
        <v>221</v>
      </c>
    </row>
    <row r="32" spans="2:2" ht="15.75">
      <c r="B32" s="73" t="s">
        <v>1385</v>
      </c>
    </row>
    <row r="33" spans="2:2" ht="15.75">
      <c r="B33" s="73" t="s">
        <v>1386</v>
      </c>
    </row>
    <row r="34" spans="2:2" ht="15.75">
      <c r="B34" s="73" t="s">
        <v>1387</v>
      </c>
    </row>
    <row r="35" spans="2:2" ht="15.75">
      <c r="B35" s="73"/>
    </row>
    <row r="36" spans="2:2" ht="15.75">
      <c r="B36" s="74" t="s">
        <v>1388</v>
      </c>
    </row>
    <row r="37" spans="2:2" ht="15.75">
      <c r="B37" s="73" t="s">
        <v>1389</v>
      </c>
    </row>
    <row r="38" spans="2:2" ht="15.75">
      <c r="B38" s="73" t="s">
        <v>1390</v>
      </c>
    </row>
    <row r="39" spans="2:2" ht="15.75">
      <c r="B39" s="73" t="s">
        <v>1391</v>
      </c>
    </row>
    <row r="40" spans="2:2" ht="15.75">
      <c r="B40" s="73" t="s">
        <v>1392</v>
      </c>
    </row>
    <row r="41" spans="2:2" ht="15.75">
      <c r="B41" s="73" t="s">
        <v>1393</v>
      </c>
    </row>
    <row r="42" spans="2:2" ht="15.75">
      <c r="B42" s="73" t="s">
        <v>1394</v>
      </c>
    </row>
    <row r="43" spans="2:2" ht="15.75">
      <c r="B43" s="73"/>
    </row>
    <row r="44" spans="2:2" ht="15.75">
      <c r="B44" s="73" t="s">
        <v>1395</v>
      </c>
    </row>
    <row r="45" spans="2:2" ht="15.75">
      <c r="B45" s="73" t="s">
        <v>1396</v>
      </c>
    </row>
    <row r="46" spans="2:2" ht="15.75">
      <c r="B46" s="73" t="s">
        <v>1397</v>
      </c>
    </row>
    <row r="47" spans="2:2" ht="15.75">
      <c r="B47" s="73"/>
    </row>
    <row r="48" spans="2:2" ht="15.75">
      <c r="B48" s="73" t="s">
        <v>1398</v>
      </c>
    </row>
    <row r="49" spans="2:2" ht="15.75">
      <c r="B49" s="73" t="s">
        <v>1399</v>
      </c>
    </row>
    <row r="50" spans="2:2" ht="15.75">
      <c r="B50" s="73" t="s">
        <v>1400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F7790-469F-0B4D-9941-6999517207BC}">
  <dimension ref="A1:J55"/>
  <sheetViews>
    <sheetView zoomScale="150" zoomScaleNormal="150" workbookViewId="0">
      <selection activeCell="J7" sqref="J7"/>
    </sheetView>
  </sheetViews>
  <sheetFormatPr defaultColWidth="11.42578125" defaultRowHeight="15"/>
  <cols>
    <col min="1" max="1" width="6.7109375" bestFit="1" customWidth="1"/>
    <col min="2" max="2" width="18.42578125" customWidth="1"/>
    <col min="3" max="3" width="0" hidden="1" customWidth="1"/>
    <col min="4" max="4" width="13.7109375" hidden="1" customWidth="1"/>
    <col min="5" max="5" width="0" hidden="1" customWidth="1"/>
    <col min="6" max="6" width="9.85546875" hidden="1" customWidth="1"/>
    <col min="7" max="7" width="19.7109375" hidden="1" customWidth="1"/>
    <col min="8" max="9" width="19.7109375" bestFit="1" customWidth="1"/>
    <col min="10" max="10" width="18.28515625" bestFit="1" customWidth="1"/>
  </cols>
  <sheetData>
    <row r="1" spans="1:10">
      <c r="A1" t="s">
        <v>1321</v>
      </c>
      <c r="B1" t="s">
        <v>1361</v>
      </c>
      <c r="C1" t="s">
        <v>1322</v>
      </c>
      <c r="D1" t="s">
        <v>1323</v>
      </c>
      <c r="E1" t="s">
        <v>1324</v>
      </c>
      <c r="F1" t="s">
        <v>1325</v>
      </c>
      <c r="G1" t="s">
        <v>1322</v>
      </c>
      <c r="H1" t="s">
        <v>1323</v>
      </c>
      <c r="I1" t="s">
        <v>1324</v>
      </c>
      <c r="J1" t="s">
        <v>1325</v>
      </c>
    </row>
    <row r="2" spans="1:10">
      <c r="A2">
        <v>7</v>
      </c>
      <c r="B2" t="str">
        <f t="shared" ref="B2:B16" si="0">VLOOKUP(A2,$A$22:$B$37,2,)</f>
        <v>Ann Bany</v>
      </c>
      <c r="C2" s="65" t="s">
        <v>1363</v>
      </c>
      <c r="D2" s="62"/>
      <c r="F2" s="67" t="s">
        <v>1363</v>
      </c>
      <c r="G2" s="67" t="s">
        <v>1363</v>
      </c>
      <c r="H2" s="65" t="s">
        <v>1363</v>
      </c>
      <c r="I2" s="65" t="s">
        <v>1363</v>
      </c>
      <c r="J2" s="65" t="s">
        <v>1344</v>
      </c>
    </row>
    <row r="3" spans="1:10">
      <c r="A3">
        <v>5</v>
      </c>
      <c r="B3" t="str">
        <f t="shared" si="0"/>
        <v>Nick Summers</v>
      </c>
      <c r="C3" s="65" t="s">
        <v>1363</v>
      </c>
      <c r="F3" s="67" t="s">
        <v>1363</v>
      </c>
      <c r="H3" s="65" t="s">
        <v>1363</v>
      </c>
      <c r="I3" s="65" t="s">
        <v>1363</v>
      </c>
      <c r="J3" s="65" t="s">
        <v>221</v>
      </c>
    </row>
    <row r="4" spans="1:10">
      <c r="A4">
        <v>12</v>
      </c>
      <c r="B4" t="str">
        <f t="shared" si="0"/>
        <v>Josh</v>
      </c>
      <c r="C4" s="65" t="s">
        <v>1363</v>
      </c>
      <c r="E4" s="67" t="s">
        <v>1363</v>
      </c>
      <c r="G4" s="66"/>
      <c r="H4" s="66"/>
      <c r="I4" s="66"/>
      <c r="J4" s="66"/>
    </row>
    <row r="5" spans="1:10">
      <c r="A5">
        <v>8</v>
      </c>
      <c r="B5" t="str">
        <f t="shared" si="0"/>
        <v>Randy Andreasen</v>
      </c>
      <c r="C5" s="65" t="s">
        <v>1363</v>
      </c>
      <c r="G5" s="64" t="s">
        <v>1363</v>
      </c>
      <c r="H5" s="65" t="s">
        <v>1363</v>
      </c>
      <c r="I5" s="63"/>
      <c r="J5" s="69" t="s">
        <v>1344</v>
      </c>
    </row>
    <row r="6" spans="1:10">
      <c r="A6">
        <v>4</v>
      </c>
      <c r="B6" t="str">
        <f t="shared" si="0"/>
        <v>Brock Berger</v>
      </c>
      <c r="C6" s="65" t="s">
        <v>1363</v>
      </c>
      <c r="E6" s="67" t="s">
        <v>1363</v>
      </c>
      <c r="G6" s="64" t="s">
        <v>1363</v>
      </c>
      <c r="I6" s="65" t="s">
        <v>1363</v>
      </c>
      <c r="J6" s="65" t="s">
        <v>1345</v>
      </c>
    </row>
    <row r="7" spans="1:10">
      <c r="A7">
        <v>1</v>
      </c>
      <c r="B7" t="str">
        <f t="shared" si="0"/>
        <v>Debbie Garrett</v>
      </c>
      <c r="C7" s="65" t="s">
        <v>1363</v>
      </c>
      <c r="D7" s="63"/>
      <c r="E7" s="67" t="s">
        <v>1363</v>
      </c>
      <c r="F7" s="63"/>
      <c r="G7" s="63"/>
      <c r="H7" s="64" t="s">
        <v>1363</v>
      </c>
      <c r="I7" s="65" t="s">
        <v>1363</v>
      </c>
      <c r="J7" s="65" t="s">
        <v>221</v>
      </c>
    </row>
    <row r="8" spans="1:10">
      <c r="A8">
        <v>13</v>
      </c>
      <c r="B8" t="str">
        <f t="shared" si="0"/>
        <v>Brandi Lefler</v>
      </c>
      <c r="D8" s="65" t="s">
        <v>1363</v>
      </c>
      <c r="F8" s="67" t="s">
        <v>1363</v>
      </c>
      <c r="G8" s="67" t="s">
        <v>1363</v>
      </c>
      <c r="I8" s="65" t="s">
        <v>1363</v>
      </c>
      <c r="J8" t="s">
        <v>1363</v>
      </c>
    </row>
    <row r="9" spans="1:10">
      <c r="A9">
        <v>2</v>
      </c>
      <c r="B9" t="str">
        <f t="shared" si="0"/>
        <v>Karley Garrett</v>
      </c>
      <c r="D9" s="65" t="s">
        <v>1363</v>
      </c>
      <c r="E9" s="67" t="s">
        <v>1363</v>
      </c>
      <c r="G9" s="64" t="s">
        <v>1363</v>
      </c>
      <c r="I9" s="65" t="s">
        <v>1363</v>
      </c>
      <c r="J9" s="69" t="s">
        <v>221</v>
      </c>
    </row>
    <row r="10" spans="1:10">
      <c r="A10">
        <v>3</v>
      </c>
      <c r="B10" t="str">
        <f t="shared" si="0"/>
        <v>Ronnie Williams</v>
      </c>
      <c r="D10" s="65" t="s">
        <v>1363</v>
      </c>
      <c r="E10" s="67" t="s">
        <v>1363</v>
      </c>
      <c r="H10" s="64" t="s">
        <v>1363</v>
      </c>
      <c r="I10" s="65" t="s">
        <v>1363</v>
      </c>
      <c r="J10" s="65" t="s">
        <v>1345</v>
      </c>
    </row>
    <row r="11" spans="1:10">
      <c r="A11">
        <v>9</v>
      </c>
      <c r="B11" t="str">
        <f t="shared" si="0"/>
        <v>Andy</v>
      </c>
      <c r="D11" s="65" t="s">
        <v>1363</v>
      </c>
      <c r="E11" s="64" t="s">
        <v>1363</v>
      </c>
      <c r="G11" s="64" t="s">
        <v>1363</v>
      </c>
      <c r="H11" s="65" t="s">
        <v>1363</v>
      </c>
      <c r="I11" s="65" t="s">
        <v>1363</v>
      </c>
      <c r="J11" s="63"/>
    </row>
    <row r="12" spans="1:10">
      <c r="A12">
        <v>10</v>
      </c>
      <c r="B12" t="str">
        <f t="shared" si="0"/>
        <v>Joeie</v>
      </c>
      <c r="D12" s="65" t="s">
        <v>1363</v>
      </c>
      <c r="G12" s="67" t="s">
        <v>1363</v>
      </c>
      <c r="H12" s="65" t="s">
        <v>1363</v>
      </c>
      <c r="I12" s="65" t="s">
        <v>1363</v>
      </c>
      <c r="J12" s="63"/>
    </row>
    <row r="13" spans="1:10">
      <c r="A13">
        <v>11</v>
      </c>
      <c r="B13" t="str">
        <f t="shared" si="0"/>
        <v>Mesia</v>
      </c>
      <c r="D13" s="65" t="s">
        <v>1363</v>
      </c>
      <c r="G13" s="64" t="s">
        <v>1363</v>
      </c>
      <c r="H13" s="65" t="s">
        <v>1363</v>
      </c>
      <c r="I13" s="65" t="s">
        <v>1363</v>
      </c>
      <c r="J13" s="63"/>
    </row>
    <row r="14" spans="1:10">
      <c r="A14">
        <v>14</v>
      </c>
      <c r="B14" t="str">
        <f t="shared" si="0"/>
        <v>Jenna Adams</v>
      </c>
      <c r="G14" s="67" t="s">
        <v>1363</v>
      </c>
      <c r="H14" s="65" t="s">
        <v>1363</v>
      </c>
      <c r="I14" s="65" t="s">
        <v>1363</v>
      </c>
      <c r="J14" s="63" t="s">
        <v>1363</v>
      </c>
    </row>
    <row r="15" spans="1:10">
      <c r="A15">
        <v>15</v>
      </c>
      <c r="B15" t="str">
        <f t="shared" si="0"/>
        <v>Hinckley Petralia</v>
      </c>
      <c r="G15" s="67" t="s">
        <v>1363</v>
      </c>
      <c r="H15" s="65" t="s">
        <v>1363</v>
      </c>
      <c r="J15" s="65" t="s">
        <v>1344</v>
      </c>
    </row>
    <row r="16" spans="1:10">
      <c r="A16">
        <v>16</v>
      </c>
      <c r="B16" t="str">
        <f t="shared" si="0"/>
        <v>Kylee Skirvin</v>
      </c>
      <c r="G16" s="67" t="s">
        <v>1363</v>
      </c>
      <c r="H16" s="65" t="s">
        <v>1363</v>
      </c>
      <c r="J16" s="69" t="s">
        <v>1345</v>
      </c>
    </row>
    <row r="22" spans="1:2">
      <c r="A22">
        <v>1</v>
      </c>
      <c r="B22" t="s">
        <v>1346</v>
      </c>
    </row>
    <row r="23" spans="1:2">
      <c r="A23">
        <v>2</v>
      </c>
      <c r="B23" t="s">
        <v>1347</v>
      </c>
    </row>
    <row r="24" spans="1:2">
      <c r="A24">
        <v>3</v>
      </c>
      <c r="B24" t="s">
        <v>1348</v>
      </c>
    </row>
    <row r="25" spans="1:2">
      <c r="A25">
        <v>4</v>
      </c>
      <c r="B25" t="s">
        <v>1349</v>
      </c>
    </row>
    <row r="26" spans="1:2">
      <c r="A26">
        <v>5</v>
      </c>
      <c r="B26" t="s">
        <v>1360</v>
      </c>
    </row>
    <row r="27" spans="1:2">
      <c r="A27">
        <v>6</v>
      </c>
      <c r="B27" t="s">
        <v>1350</v>
      </c>
    </row>
    <row r="28" spans="1:2">
      <c r="A28">
        <v>7</v>
      </c>
      <c r="B28" t="s">
        <v>1351</v>
      </c>
    </row>
    <row r="29" spans="1:2">
      <c r="A29">
        <v>8</v>
      </c>
      <c r="B29" t="s">
        <v>1352</v>
      </c>
    </row>
    <row r="30" spans="1:2">
      <c r="A30">
        <v>9</v>
      </c>
      <c r="B30" t="s">
        <v>1353</v>
      </c>
    </row>
    <row r="31" spans="1:2">
      <c r="A31">
        <v>10</v>
      </c>
      <c r="B31" t="s">
        <v>1354</v>
      </c>
    </row>
    <row r="32" spans="1:2">
      <c r="A32">
        <v>11</v>
      </c>
      <c r="B32" t="s">
        <v>1362</v>
      </c>
    </row>
    <row r="33" spans="1:10">
      <c r="A33">
        <v>12</v>
      </c>
      <c r="B33" t="s">
        <v>1355</v>
      </c>
    </row>
    <row r="34" spans="1:10">
      <c r="A34">
        <v>13</v>
      </c>
      <c r="B34" t="s">
        <v>1356</v>
      </c>
    </row>
    <row r="35" spans="1:10">
      <c r="A35">
        <v>14</v>
      </c>
      <c r="B35" t="s">
        <v>1357</v>
      </c>
    </row>
    <row r="36" spans="1:10">
      <c r="A36">
        <v>15</v>
      </c>
      <c r="B36" t="s">
        <v>1358</v>
      </c>
    </row>
    <row r="37" spans="1:10">
      <c r="A37">
        <v>16</v>
      </c>
      <c r="B37" t="s">
        <v>1359</v>
      </c>
    </row>
    <row r="40" spans="1:10">
      <c r="A40" t="s">
        <v>1321</v>
      </c>
      <c r="B40" t="s">
        <v>1361</v>
      </c>
      <c r="C40" t="s">
        <v>1322</v>
      </c>
      <c r="D40" t="s">
        <v>1323</v>
      </c>
      <c r="E40" t="s">
        <v>1324</v>
      </c>
      <c r="F40" t="s">
        <v>1325</v>
      </c>
      <c r="G40" t="s">
        <v>1322</v>
      </c>
      <c r="H40" t="s">
        <v>1323</v>
      </c>
      <c r="I40" t="s">
        <v>1324</v>
      </c>
      <c r="J40" t="s">
        <v>1325</v>
      </c>
    </row>
    <row r="41" spans="1:10">
      <c r="A41">
        <v>7</v>
      </c>
      <c r="B41" t="str">
        <f t="shared" ref="B41:B55" si="1">VLOOKUP(A41,$A$22:$B$37,2,)</f>
        <v>Ann Bany</v>
      </c>
      <c r="C41" s="65" t="s">
        <v>1326</v>
      </c>
      <c r="D41" s="62"/>
      <c r="F41" t="s">
        <v>1332</v>
      </c>
      <c r="G41" s="67" t="s">
        <v>1343</v>
      </c>
      <c r="H41" t="s">
        <v>1333</v>
      </c>
      <c r="I41" t="s">
        <v>1337</v>
      </c>
    </row>
    <row r="42" spans="1:10">
      <c r="A42">
        <v>5</v>
      </c>
      <c r="B42" t="str">
        <f t="shared" si="1"/>
        <v>Nick Summers</v>
      </c>
      <c r="C42" s="65" t="s">
        <v>1327</v>
      </c>
      <c r="F42" t="s">
        <v>1332</v>
      </c>
      <c r="H42" t="s">
        <v>1343</v>
      </c>
      <c r="I42" t="s">
        <v>1334</v>
      </c>
      <c r="J42" s="63" t="s">
        <v>221</v>
      </c>
    </row>
    <row r="43" spans="1:10">
      <c r="A43">
        <v>12</v>
      </c>
      <c r="B43" t="str">
        <f t="shared" si="1"/>
        <v>Josh</v>
      </c>
      <c r="C43" s="65" t="s">
        <v>1328</v>
      </c>
      <c r="E43" t="s">
        <v>1328</v>
      </c>
      <c r="G43" s="66"/>
      <c r="H43" s="66"/>
      <c r="I43" s="66"/>
      <c r="J43" s="66"/>
    </row>
    <row r="44" spans="1:10">
      <c r="A44">
        <v>8</v>
      </c>
      <c r="B44" t="str">
        <f t="shared" si="1"/>
        <v>Randy Andreasen</v>
      </c>
      <c r="C44" s="65" t="s">
        <v>1329</v>
      </c>
      <c r="G44" s="64" t="s">
        <v>1333</v>
      </c>
      <c r="H44" t="s">
        <v>1339</v>
      </c>
      <c r="I44" s="63"/>
      <c r="J44" t="s">
        <v>1344</v>
      </c>
    </row>
    <row r="45" spans="1:10">
      <c r="A45">
        <v>4</v>
      </c>
      <c r="B45" t="str">
        <f t="shared" si="1"/>
        <v>Brock Berger</v>
      </c>
      <c r="C45" s="65" t="s">
        <v>1330</v>
      </c>
      <c r="E45" t="s">
        <v>1330</v>
      </c>
      <c r="G45" s="64" t="s">
        <v>1341</v>
      </c>
      <c r="I45" t="s">
        <v>1338</v>
      </c>
      <c r="J45" t="s">
        <v>1345</v>
      </c>
    </row>
    <row r="46" spans="1:10">
      <c r="A46">
        <v>1</v>
      </c>
      <c r="B46" t="str">
        <f t="shared" si="1"/>
        <v>Debbie Garrett</v>
      </c>
      <c r="C46" s="65" t="s">
        <v>1331</v>
      </c>
      <c r="D46" s="63"/>
      <c r="E46" s="63" t="s">
        <v>1331</v>
      </c>
      <c r="F46" s="63"/>
      <c r="G46" s="63"/>
      <c r="H46" s="64" t="s">
        <v>1338</v>
      </c>
      <c r="I46" s="63" t="s">
        <v>1333</v>
      </c>
      <c r="J46" t="s">
        <v>221</v>
      </c>
    </row>
    <row r="47" spans="1:10">
      <c r="A47">
        <v>13</v>
      </c>
      <c r="B47" t="str">
        <f t="shared" si="1"/>
        <v>Brandi Lefler</v>
      </c>
      <c r="D47" s="65" t="s">
        <v>1326</v>
      </c>
      <c r="F47" t="s">
        <v>1332</v>
      </c>
      <c r="G47" s="67" t="s">
        <v>1334</v>
      </c>
      <c r="I47" t="s">
        <v>1342</v>
      </c>
      <c r="J47" s="63" t="s">
        <v>1344</v>
      </c>
    </row>
    <row r="48" spans="1:10">
      <c r="A48">
        <v>2</v>
      </c>
      <c r="B48" t="str">
        <f t="shared" si="1"/>
        <v>Karley Garrett</v>
      </c>
      <c r="D48" s="65" t="s">
        <v>1327</v>
      </c>
      <c r="E48" t="s">
        <v>1329</v>
      </c>
      <c r="G48" s="64" t="s">
        <v>1342</v>
      </c>
      <c r="I48" t="s">
        <v>1343</v>
      </c>
      <c r="J48" t="s">
        <v>221</v>
      </c>
    </row>
    <row r="49" spans="1:10">
      <c r="A49">
        <v>3</v>
      </c>
      <c r="B49" t="str">
        <f t="shared" si="1"/>
        <v>Ronnie Williams</v>
      </c>
      <c r="D49" s="65" t="s">
        <v>1328</v>
      </c>
      <c r="E49" t="s">
        <v>1327</v>
      </c>
      <c r="H49" s="64" t="s">
        <v>1337</v>
      </c>
      <c r="I49" t="s">
        <v>1341</v>
      </c>
      <c r="J49" t="s">
        <v>1345</v>
      </c>
    </row>
    <row r="50" spans="1:10">
      <c r="A50">
        <v>9</v>
      </c>
      <c r="B50" t="str">
        <f t="shared" si="1"/>
        <v>Andy</v>
      </c>
      <c r="D50" s="65" t="s">
        <v>1329</v>
      </c>
      <c r="E50" t="s">
        <v>1326</v>
      </c>
      <c r="G50" s="64" t="s">
        <v>1335</v>
      </c>
      <c r="H50" t="s">
        <v>1340</v>
      </c>
      <c r="I50" t="s">
        <v>1336</v>
      </c>
      <c r="J50" s="63"/>
    </row>
    <row r="51" spans="1:10">
      <c r="A51">
        <v>10</v>
      </c>
      <c r="B51" t="str">
        <f t="shared" si="1"/>
        <v>Joeie</v>
      </c>
      <c r="D51" s="65" t="s">
        <v>1330</v>
      </c>
      <c r="G51" s="67" t="s">
        <v>1336</v>
      </c>
      <c r="H51" t="s">
        <v>1341</v>
      </c>
      <c r="I51" t="s">
        <v>1335</v>
      </c>
      <c r="J51" s="63"/>
    </row>
    <row r="52" spans="1:10">
      <c r="A52">
        <v>11</v>
      </c>
      <c r="B52" t="str">
        <f t="shared" si="1"/>
        <v>Mesia</v>
      </c>
      <c r="D52" s="65" t="s">
        <v>1331</v>
      </c>
      <c r="G52" s="64" t="s">
        <v>1337</v>
      </c>
      <c r="H52" t="s">
        <v>1342</v>
      </c>
      <c r="I52" t="s">
        <v>1340</v>
      </c>
      <c r="J52" s="63"/>
    </row>
    <row r="53" spans="1:10">
      <c r="A53">
        <v>14</v>
      </c>
      <c r="B53" t="str">
        <f t="shared" si="1"/>
        <v>Jenna Adams</v>
      </c>
      <c r="G53" s="67" t="s">
        <v>1338</v>
      </c>
      <c r="H53" t="s">
        <v>1334</v>
      </c>
      <c r="I53" t="s">
        <v>1339</v>
      </c>
      <c r="J53" s="63"/>
    </row>
    <row r="54" spans="1:10">
      <c r="A54">
        <v>15</v>
      </c>
      <c r="B54" t="str">
        <f t="shared" si="1"/>
        <v>Hinckley Petralia</v>
      </c>
      <c r="G54" s="67" t="s">
        <v>1339</v>
      </c>
      <c r="H54" t="s">
        <v>1335</v>
      </c>
      <c r="J54" s="63" t="s">
        <v>1344</v>
      </c>
    </row>
    <row r="55" spans="1:10">
      <c r="A55">
        <v>16</v>
      </c>
      <c r="B55" t="str">
        <f t="shared" si="1"/>
        <v>Kylee Skirvin</v>
      </c>
      <c r="G55" s="67" t="s">
        <v>1340</v>
      </c>
      <c r="H55" t="s">
        <v>1336</v>
      </c>
      <c r="J55" t="s">
        <v>1345</v>
      </c>
    </row>
  </sheetData>
  <phoneticPr fontId="19"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4" tint="0.39997558519241921"/>
  </sheetPr>
  <dimension ref="A1:D122"/>
  <sheetViews>
    <sheetView workbookViewId="0"/>
  </sheetViews>
  <sheetFormatPr defaultColWidth="10.85546875" defaultRowHeight="15"/>
  <cols>
    <col min="1" max="3" width="10.28515625" customWidth="1"/>
    <col min="4" max="4" width="13.28515625" style="27" bestFit="1" customWidth="1"/>
    <col min="5" max="16384" width="10.85546875" style="27"/>
  </cols>
  <sheetData>
    <row r="1" spans="1:4">
      <c r="A1" s="51" t="s">
        <v>843</v>
      </c>
    </row>
    <row r="2" spans="1:4">
      <c r="A2" t="s">
        <v>211</v>
      </c>
      <c r="B2" t="s">
        <v>209</v>
      </c>
      <c r="C2" t="s">
        <v>824</v>
      </c>
      <c r="D2" s="48" t="s">
        <v>845</v>
      </c>
    </row>
    <row r="3" spans="1:4">
      <c r="A3" t="str">
        <f>ScenicDesign!A25</f>
        <v>E-902</v>
      </c>
      <c r="B3">
        <f>ScenicDesign!U25</f>
        <v>0</v>
      </c>
      <c r="C3">
        <f>ScenicDesign!S25</f>
        <v>0</v>
      </c>
      <c r="D3" s="46">
        <f>IF((Table710121314152[[#This Row],[Rank]]+Table710121314152[[#This Row],[Score]])&gt;0,1,0)</f>
        <v>0</v>
      </c>
    </row>
    <row r="4" spans="1:4">
      <c r="A4" t="str">
        <f>ScenicDesign!A4</f>
        <v>A-901</v>
      </c>
      <c r="B4">
        <f>ScenicDesign!U4</f>
        <v>0</v>
      </c>
      <c r="C4">
        <f>ScenicDesign!S4</f>
        <v>0</v>
      </c>
      <c r="D4" s="46">
        <f>IF((Table710121314152[[#This Row],[Rank]]+Table710121314152[[#This Row],[Score]])&gt;0,1,0)</f>
        <v>0</v>
      </c>
    </row>
    <row r="5" spans="1:4">
      <c r="A5" t="str">
        <f>ScenicDesign!A5</f>
        <v>A-902</v>
      </c>
      <c r="B5">
        <f>ScenicDesign!U5</f>
        <v>0</v>
      </c>
      <c r="C5">
        <f>ScenicDesign!S5</f>
        <v>0</v>
      </c>
      <c r="D5" s="46">
        <f>IF((Table710121314152[[#This Row],[Rank]]+Table710121314152[[#This Row],[Score]])&gt;0,1,0)</f>
        <v>0</v>
      </c>
    </row>
    <row r="6" spans="1:4">
      <c r="A6" t="str">
        <f>ScenicDesign!A6</f>
        <v>A-903</v>
      </c>
      <c r="B6">
        <f>ScenicDesign!U6</f>
        <v>0</v>
      </c>
      <c r="C6">
        <f>ScenicDesign!S6</f>
        <v>0</v>
      </c>
      <c r="D6" s="46">
        <f>IF((Table710121314152[[#This Row],[Rank]]+Table710121314152[[#This Row],[Score]])&gt;0,1,0)</f>
        <v>0</v>
      </c>
    </row>
    <row r="7" spans="1:4">
      <c r="A7" t="str">
        <f>ScenicDesign!A7</f>
        <v>A-904</v>
      </c>
      <c r="B7">
        <f>ScenicDesign!U7</f>
        <v>0</v>
      </c>
      <c r="C7">
        <f>ScenicDesign!S7</f>
        <v>0</v>
      </c>
      <c r="D7" s="46">
        <f>IF((Table710121314152[[#This Row],[Rank]]+Table710121314152[[#This Row],[Score]])&gt;0,1,0)</f>
        <v>0</v>
      </c>
    </row>
    <row r="8" spans="1:4">
      <c r="A8" t="str">
        <f>ScenicDesign!A9</f>
        <v>B-901</v>
      </c>
      <c r="B8">
        <f>ScenicDesign!U9</f>
        <v>0</v>
      </c>
      <c r="C8">
        <f>ScenicDesign!S9</f>
        <v>0</v>
      </c>
      <c r="D8" s="46">
        <f>IF((Table710121314152[[#This Row],[Rank]]+Table710121314152[[#This Row],[Score]])&gt;0,1,0)</f>
        <v>0</v>
      </c>
    </row>
    <row r="9" spans="1:4">
      <c r="A9" t="str">
        <f>ScenicDesign!A10</f>
        <v>B-902</v>
      </c>
      <c r="B9">
        <f>ScenicDesign!U10</f>
        <v>0</v>
      </c>
      <c r="C9">
        <f>ScenicDesign!S10</f>
        <v>0</v>
      </c>
      <c r="D9" s="46">
        <f>IF((Table710121314152[[#This Row],[Rank]]+Table710121314152[[#This Row],[Score]])&gt;0,1,0)</f>
        <v>0</v>
      </c>
    </row>
    <row r="10" spans="1:4">
      <c r="A10" t="str">
        <f>ScenicDesign!A11</f>
        <v>B-903</v>
      </c>
      <c r="B10">
        <f>ScenicDesign!U11</f>
        <v>0</v>
      </c>
      <c r="C10">
        <f>ScenicDesign!S11</f>
        <v>0</v>
      </c>
      <c r="D10" s="46">
        <f>IF((Table710121314152[[#This Row],[Rank]]+Table710121314152[[#This Row],[Score]])&gt;0,1,0)</f>
        <v>0</v>
      </c>
    </row>
    <row r="11" spans="1:4">
      <c r="A11" t="str">
        <f>ScenicDesign!A12</f>
        <v>B-904</v>
      </c>
      <c r="B11">
        <f>ScenicDesign!U12</f>
        <v>0</v>
      </c>
      <c r="C11">
        <f>ScenicDesign!S12</f>
        <v>0</v>
      </c>
      <c r="D11" s="46">
        <f>IF((Table710121314152[[#This Row],[Rank]]+Table710121314152[[#This Row],[Score]])&gt;0,1,0)</f>
        <v>0</v>
      </c>
    </row>
    <row r="12" spans="1:4">
      <c r="A12" t="str">
        <f>ScenicDesign!A14</f>
        <v>C-901</v>
      </c>
      <c r="B12">
        <f>ScenicDesign!U14</f>
        <v>0</v>
      </c>
      <c r="C12">
        <f>ScenicDesign!S14</f>
        <v>0</v>
      </c>
      <c r="D12" s="46">
        <f>IF((Table710121314152[[#This Row],[Rank]]+Table710121314152[[#This Row],[Score]])&gt;0,1,0)</f>
        <v>0</v>
      </c>
    </row>
    <row r="13" spans="1:4">
      <c r="A13" t="str">
        <f>ScenicDesign!A15</f>
        <v>C-902</v>
      </c>
      <c r="B13">
        <f>ScenicDesign!U15</f>
        <v>0</v>
      </c>
      <c r="C13">
        <f>ScenicDesign!S15</f>
        <v>0</v>
      </c>
      <c r="D13" s="46">
        <f>IF((Table710121314152[[#This Row],[Rank]]+Table710121314152[[#This Row],[Score]])&gt;0,1,0)</f>
        <v>0</v>
      </c>
    </row>
    <row r="14" spans="1:4">
      <c r="A14" t="str">
        <f>ScenicDesign!A16</f>
        <v>C-903</v>
      </c>
      <c r="B14">
        <f>ScenicDesign!U16</f>
        <v>0</v>
      </c>
      <c r="C14">
        <f>ScenicDesign!S16</f>
        <v>0</v>
      </c>
      <c r="D14" s="46">
        <f>IF((Table710121314152[[#This Row],[Rank]]+Table710121314152[[#This Row],[Score]])&gt;0,1,0)</f>
        <v>0</v>
      </c>
    </row>
    <row r="15" spans="1:4">
      <c r="A15" t="str">
        <f>ScenicDesign!A17</f>
        <v>C-904</v>
      </c>
      <c r="B15">
        <f>ScenicDesign!U17</f>
        <v>0</v>
      </c>
      <c r="C15">
        <f>ScenicDesign!S17</f>
        <v>0</v>
      </c>
      <c r="D15" s="46">
        <f>IF((Table710121314152[[#This Row],[Rank]]+Table710121314152[[#This Row],[Score]])&gt;0,1,0)</f>
        <v>0</v>
      </c>
    </row>
    <row r="16" spans="1:4">
      <c r="A16" t="str">
        <f>ScenicDesign!A19</f>
        <v>D-901</v>
      </c>
      <c r="B16">
        <f>ScenicDesign!U19</f>
        <v>0</v>
      </c>
      <c r="C16">
        <f>ScenicDesign!S19</f>
        <v>0</v>
      </c>
      <c r="D16" s="46">
        <f>IF((Table710121314152[[#This Row],[Rank]]+Table710121314152[[#This Row],[Score]])&gt;0,1,0)</f>
        <v>0</v>
      </c>
    </row>
    <row r="17" spans="1:4">
      <c r="A17" t="str">
        <f>ScenicDesign!A20</f>
        <v>D-902</v>
      </c>
      <c r="B17">
        <f>ScenicDesign!U20</f>
        <v>0</v>
      </c>
      <c r="C17">
        <f>ScenicDesign!S20</f>
        <v>0</v>
      </c>
      <c r="D17" s="46">
        <f>IF((Table710121314152[[#This Row],[Rank]]+Table710121314152[[#This Row],[Score]])&gt;0,1,0)</f>
        <v>0</v>
      </c>
    </row>
    <row r="18" spans="1:4">
      <c r="A18" t="str">
        <f>ScenicDesign!A21</f>
        <v>D-903</v>
      </c>
      <c r="B18">
        <f>ScenicDesign!U21</f>
        <v>0</v>
      </c>
      <c r="C18">
        <f>ScenicDesign!S21</f>
        <v>0</v>
      </c>
      <c r="D18" s="46">
        <f>IF((Table710121314152[[#This Row],[Rank]]+Table710121314152[[#This Row],[Score]])&gt;0,1,0)</f>
        <v>0</v>
      </c>
    </row>
    <row r="19" spans="1:4">
      <c r="A19" t="str">
        <f>ScenicDesign!A22</f>
        <v>D-904</v>
      </c>
      <c r="B19">
        <f>ScenicDesign!U22</f>
        <v>0</v>
      </c>
      <c r="C19">
        <f>ScenicDesign!S22</f>
        <v>0</v>
      </c>
      <c r="D19" s="46">
        <f>IF((Table710121314152[[#This Row],[Rank]]+Table710121314152[[#This Row],[Score]])&gt;0,1,0)</f>
        <v>0</v>
      </c>
    </row>
    <row r="20" spans="1:4">
      <c r="A20" t="str">
        <f>ScenicDesign!A24</f>
        <v>E-901</v>
      </c>
      <c r="B20">
        <f>ScenicDesign!U24</f>
        <v>0</v>
      </c>
      <c r="C20">
        <f>ScenicDesign!S24</f>
        <v>0</v>
      </c>
      <c r="D20" s="46">
        <f>IF((Table710121314152[[#This Row],[Rank]]+Table710121314152[[#This Row],[Score]])&gt;0,1,0)</f>
        <v>0</v>
      </c>
    </row>
    <row r="21" spans="1:4">
      <c r="A21" t="str">
        <f>ScenicDesign!A26</f>
        <v>E-903</v>
      </c>
      <c r="B21">
        <f>ScenicDesign!U26</f>
        <v>0</v>
      </c>
      <c r="C21">
        <f>ScenicDesign!S26</f>
        <v>0</v>
      </c>
      <c r="D21" s="46">
        <f>IF((Table710121314152[[#This Row],[Rank]]+Table710121314152[[#This Row],[Score]])&gt;0,1,0)</f>
        <v>0</v>
      </c>
    </row>
    <row r="22" spans="1:4">
      <c r="A22" t="str">
        <f>ScenicDesign!A27</f>
        <v>E-904</v>
      </c>
      <c r="B22">
        <f>ScenicDesign!U27</f>
        <v>0</v>
      </c>
      <c r="C22">
        <f>ScenicDesign!S27</f>
        <v>0</v>
      </c>
      <c r="D22" s="46">
        <f>IF((Table710121314152[[#This Row],[Rank]]+Table710121314152[[#This Row],[Score]])&gt;0,1,0)</f>
        <v>0</v>
      </c>
    </row>
    <row r="23" spans="1:4">
      <c r="A23" t="str">
        <f>ScenicDesign!A29</f>
        <v>F-901</v>
      </c>
      <c r="B23">
        <f>ScenicDesign!U29</f>
        <v>0</v>
      </c>
      <c r="C23">
        <f>ScenicDesign!S29</f>
        <v>0</v>
      </c>
      <c r="D23" s="46">
        <f>IF((Table710121314152[[#This Row],[Rank]]+Table710121314152[[#This Row],[Score]])&gt;0,1,0)</f>
        <v>0</v>
      </c>
    </row>
    <row r="24" spans="1:4">
      <c r="A24" t="str">
        <f>ScenicDesign!A30</f>
        <v>F-902</v>
      </c>
      <c r="B24">
        <f>ScenicDesign!U30</f>
        <v>0</v>
      </c>
      <c r="C24">
        <f>ScenicDesign!S30</f>
        <v>0</v>
      </c>
      <c r="D24" s="46">
        <f>IF((Table710121314152[[#This Row],[Rank]]+Table710121314152[[#This Row],[Score]])&gt;0,1,0)</f>
        <v>0</v>
      </c>
    </row>
    <row r="25" spans="1:4">
      <c r="A25" t="str">
        <f>ScenicDesign!A31</f>
        <v>F-903</v>
      </c>
      <c r="B25">
        <f>ScenicDesign!U31</f>
        <v>0</v>
      </c>
      <c r="C25">
        <f>ScenicDesign!S31</f>
        <v>0</v>
      </c>
      <c r="D25" s="46">
        <f>IF((Table710121314152[[#This Row],[Rank]]+Table710121314152[[#This Row],[Score]])&gt;0,1,0)</f>
        <v>0</v>
      </c>
    </row>
    <row r="26" spans="1:4">
      <c r="A26" t="str">
        <f>ScenicDesign!A32</f>
        <v>F-904</v>
      </c>
      <c r="B26">
        <f>ScenicDesign!U32</f>
        <v>0</v>
      </c>
      <c r="C26">
        <f>ScenicDesign!S32</f>
        <v>0</v>
      </c>
      <c r="D26" s="46">
        <f>IF((Table710121314152[[#This Row],[Rank]]+Table710121314152[[#This Row],[Score]])&gt;0,1,0)</f>
        <v>0</v>
      </c>
    </row>
    <row r="27" spans="1:4">
      <c r="A27" t="str">
        <f>ScenicDesign!A34</f>
        <v>G-901</v>
      </c>
      <c r="B27">
        <f>ScenicDesign!U34</f>
        <v>0</v>
      </c>
      <c r="C27">
        <f>ScenicDesign!S34</f>
        <v>0</v>
      </c>
      <c r="D27" s="46">
        <f>IF((Table710121314152[[#This Row],[Rank]]+Table710121314152[[#This Row],[Score]])&gt;0,1,0)</f>
        <v>0</v>
      </c>
    </row>
    <row r="28" spans="1:4">
      <c r="A28" t="str">
        <f>ScenicDesign!A35</f>
        <v>G-902</v>
      </c>
      <c r="B28">
        <f>ScenicDesign!U35</f>
        <v>0</v>
      </c>
      <c r="C28">
        <f>ScenicDesign!S35</f>
        <v>0</v>
      </c>
      <c r="D28" s="46">
        <f>IF((Table710121314152[[#This Row],[Rank]]+Table710121314152[[#This Row],[Score]])&gt;0,1,0)</f>
        <v>0</v>
      </c>
    </row>
    <row r="29" spans="1:4">
      <c r="A29" t="str">
        <f>ScenicDesign!A36</f>
        <v>G-903</v>
      </c>
      <c r="B29">
        <f>ScenicDesign!U36</f>
        <v>0</v>
      </c>
      <c r="C29">
        <f>ScenicDesign!S36</f>
        <v>0</v>
      </c>
      <c r="D29" s="46">
        <f>IF((Table710121314152[[#This Row],[Rank]]+Table710121314152[[#This Row],[Score]])&gt;0,1,0)</f>
        <v>0</v>
      </c>
    </row>
    <row r="30" spans="1:4">
      <c r="A30" t="str">
        <f>ScenicDesign!A37</f>
        <v>G-904</v>
      </c>
      <c r="B30">
        <f>ScenicDesign!U37</f>
        <v>0</v>
      </c>
      <c r="C30">
        <f>ScenicDesign!S37</f>
        <v>0</v>
      </c>
      <c r="D30" s="46">
        <f>IF((Table710121314152[[#This Row],[Rank]]+Table710121314152[[#This Row],[Score]])&gt;0,1,0)</f>
        <v>0</v>
      </c>
    </row>
    <row r="31" spans="1:4">
      <c r="A31" t="str">
        <f>ScenicDesign!A39</f>
        <v>H-901</v>
      </c>
      <c r="B31">
        <f>ScenicDesign!U39</f>
        <v>0</v>
      </c>
      <c r="C31">
        <f>ScenicDesign!S39</f>
        <v>0</v>
      </c>
      <c r="D31" s="46">
        <f>IF((Table710121314152[[#This Row],[Rank]]+Table710121314152[[#This Row],[Score]])&gt;0,1,0)</f>
        <v>0</v>
      </c>
    </row>
    <row r="32" spans="1:4">
      <c r="A32" t="str">
        <f>ScenicDesign!A40</f>
        <v>H-902</v>
      </c>
      <c r="B32">
        <f>ScenicDesign!U40</f>
        <v>0</v>
      </c>
      <c r="C32">
        <f>ScenicDesign!S40</f>
        <v>0</v>
      </c>
      <c r="D32" s="46">
        <f>IF((Table710121314152[[#This Row],[Rank]]+Table710121314152[[#This Row],[Score]])&gt;0,1,0)</f>
        <v>0</v>
      </c>
    </row>
    <row r="33" spans="1:4">
      <c r="A33" t="str">
        <f>ScenicDesign!A41</f>
        <v>H-903</v>
      </c>
      <c r="B33">
        <f>ScenicDesign!U41</f>
        <v>0</v>
      </c>
      <c r="C33">
        <f>ScenicDesign!S41</f>
        <v>0</v>
      </c>
      <c r="D33" s="46">
        <f>IF((Table710121314152[[#This Row],[Rank]]+Table710121314152[[#This Row],[Score]])&gt;0,1,0)</f>
        <v>0</v>
      </c>
    </row>
    <row r="34" spans="1:4">
      <c r="A34" t="str">
        <f>ScenicDesign!A42</f>
        <v>H-904</v>
      </c>
      <c r="B34">
        <f>ScenicDesign!U42</f>
        <v>0</v>
      </c>
      <c r="C34">
        <f>ScenicDesign!S42</f>
        <v>0</v>
      </c>
      <c r="D34" s="46">
        <f>IF((Table710121314152[[#This Row],[Rank]]+Table710121314152[[#This Row],[Score]])&gt;0,1,0)</f>
        <v>0</v>
      </c>
    </row>
    <row r="35" spans="1:4">
      <c r="A35" t="str">
        <f>ScenicDesign!A44</f>
        <v>J-901</v>
      </c>
      <c r="B35">
        <f>ScenicDesign!U44</f>
        <v>0</v>
      </c>
      <c r="C35">
        <f>ScenicDesign!S44</f>
        <v>0</v>
      </c>
      <c r="D35" s="46">
        <f>IF((Table710121314152[[#This Row],[Rank]]+Table710121314152[[#This Row],[Score]])&gt;0,1,0)</f>
        <v>0</v>
      </c>
    </row>
    <row r="36" spans="1:4">
      <c r="A36" t="str">
        <f>ScenicDesign!A45</f>
        <v>J-902</v>
      </c>
      <c r="B36">
        <f>ScenicDesign!U45</f>
        <v>0</v>
      </c>
      <c r="C36">
        <f>ScenicDesign!S45</f>
        <v>0</v>
      </c>
      <c r="D36" s="46">
        <f>IF((Table710121314152[[#This Row],[Rank]]+Table710121314152[[#This Row],[Score]])&gt;0,1,0)</f>
        <v>0</v>
      </c>
    </row>
    <row r="37" spans="1:4">
      <c r="A37" t="str">
        <f>ScenicDesign!A46</f>
        <v>J-903</v>
      </c>
      <c r="B37">
        <f>ScenicDesign!U46</f>
        <v>0</v>
      </c>
      <c r="C37">
        <f>ScenicDesign!S46</f>
        <v>0</v>
      </c>
      <c r="D37" s="46">
        <f>IF((Table710121314152[[#This Row],[Rank]]+Table710121314152[[#This Row],[Score]])&gt;0,1,0)</f>
        <v>0</v>
      </c>
    </row>
    <row r="38" spans="1:4">
      <c r="A38" t="str">
        <f>ScenicDesign!A47</f>
        <v>J-904</v>
      </c>
      <c r="B38">
        <f>ScenicDesign!U47</f>
        <v>0</v>
      </c>
      <c r="C38">
        <f>ScenicDesign!S47</f>
        <v>0</v>
      </c>
      <c r="D38" s="46">
        <f>IF((Table710121314152[[#This Row],[Rank]]+Table710121314152[[#This Row],[Score]])&gt;0,1,0)</f>
        <v>0</v>
      </c>
    </row>
    <row r="39" spans="1:4">
      <c r="A39" t="str">
        <f>ScenicDesign!A49</f>
        <v>K-901</v>
      </c>
      <c r="B39">
        <f>ScenicDesign!U49</f>
        <v>0</v>
      </c>
      <c r="C39">
        <f>ScenicDesign!S49</f>
        <v>0</v>
      </c>
      <c r="D39" s="46">
        <f>IF((Table710121314152[[#This Row],[Rank]]+Table710121314152[[#This Row],[Score]])&gt;0,1,0)</f>
        <v>0</v>
      </c>
    </row>
    <row r="40" spans="1:4">
      <c r="A40" t="str">
        <f>ScenicDesign!A50</f>
        <v>K-902</v>
      </c>
      <c r="B40">
        <f>ScenicDesign!U50</f>
        <v>0</v>
      </c>
      <c r="C40">
        <f>ScenicDesign!S50</f>
        <v>0</v>
      </c>
      <c r="D40" s="46">
        <f>IF((Table710121314152[[#This Row],[Rank]]+Table710121314152[[#This Row],[Score]])&gt;0,1,0)</f>
        <v>0</v>
      </c>
    </row>
    <row r="41" spans="1:4">
      <c r="A41" t="str">
        <f>ScenicDesign!A51</f>
        <v>K-903</v>
      </c>
      <c r="B41">
        <f>ScenicDesign!U51</f>
        <v>0</v>
      </c>
      <c r="C41">
        <f>ScenicDesign!S51</f>
        <v>0</v>
      </c>
      <c r="D41" s="46">
        <f>IF((Table710121314152[[#This Row],[Rank]]+Table710121314152[[#This Row],[Score]])&gt;0,1,0)</f>
        <v>0</v>
      </c>
    </row>
    <row r="42" spans="1:4">
      <c r="A42" t="str">
        <f>ScenicDesign!A52</f>
        <v>K-904</v>
      </c>
      <c r="B42">
        <f>ScenicDesign!U52</f>
        <v>0</v>
      </c>
      <c r="C42">
        <f>ScenicDesign!S52</f>
        <v>0</v>
      </c>
      <c r="D42" s="46">
        <f>IF((Table710121314152[[#This Row],[Rank]]+Table710121314152[[#This Row],[Score]])&gt;0,1,0)</f>
        <v>0</v>
      </c>
    </row>
    <row r="43" spans="1:4">
      <c r="A43" t="str">
        <f>ScenicDesign!A54</f>
        <v>L-901</v>
      </c>
      <c r="B43">
        <f>ScenicDesign!U54</f>
        <v>0</v>
      </c>
      <c r="C43">
        <f>ScenicDesign!S54</f>
        <v>0</v>
      </c>
      <c r="D43" s="46">
        <f>IF((Table710121314152[[#This Row],[Rank]]+Table710121314152[[#This Row],[Score]])&gt;0,1,0)</f>
        <v>0</v>
      </c>
    </row>
    <row r="44" spans="1:4">
      <c r="A44" t="str">
        <f>ScenicDesign!A55</f>
        <v>L-902</v>
      </c>
      <c r="B44">
        <f>ScenicDesign!U55</f>
        <v>0</v>
      </c>
      <c r="C44">
        <f>ScenicDesign!S55</f>
        <v>0</v>
      </c>
      <c r="D44" s="46">
        <f>IF((Table710121314152[[#This Row],[Rank]]+Table710121314152[[#This Row],[Score]])&gt;0,1,0)</f>
        <v>0</v>
      </c>
    </row>
    <row r="45" spans="1:4">
      <c r="A45" t="str">
        <f>ScenicDesign!A56</f>
        <v>L-903</v>
      </c>
      <c r="B45">
        <f>ScenicDesign!U56</f>
        <v>0</v>
      </c>
      <c r="C45">
        <f>ScenicDesign!S56</f>
        <v>0</v>
      </c>
      <c r="D45" s="46">
        <f>IF((Table710121314152[[#This Row],[Rank]]+Table710121314152[[#This Row],[Score]])&gt;0,1,0)</f>
        <v>0</v>
      </c>
    </row>
    <row r="46" spans="1:4">
      <c r="A46" t="str">
        <f>ScenicDesign!A57</f>
        <v>L-904</v>
      </c>
      <c r="B46">
        <f>ScenicDesign!U57</f>
        <v>0</v>
      </c>
      <c r="C46">
        <f>ScenicDesign!S57</f>
        <v>0</v>
      </c>
      <c r="D46" s="46">
        <f>IF((Table710121314152[[#This Row],[Rank]]+Table710121314152[[#This Row],[Score]])&gt;0,1,0)</f>
        <v>0</v>
      </c>
    </row>
    <row r="47" spans="1:4">
      <c r="A47" t="str">
        <f>ScenicDesign!A59</f>
        <v>M-901</v>
      </c>
      <c r="B47">
        <f>ScenicDesign!U59</f>
        <v>0</v>
      </c>
      <c r="C47">
        <f>ScenicDesign!S59</f>
        <v>0</v>
      </c>
      <c r="D47" s="46">
        <f>IF((Table710121314152[[#This Row],[Rank]]+Table710121314152[[#This Row],[Score]])&gt;0,1,0)</f>
        <v>0</v>
      </c>
    </row>
    <row r="48" spans="1:4">
      <c r="A48" t="str">
        <f>ScenicDesign!A60</f>
        <v>M-902</v>
      </c>
      <c r="B48">
        <f>ScenicDesign!U60</f>
        <v>0</v>
      </c>
      <c r="C48">
        <f>ScenicDesign!S60</f>
        <v>0</v>
      </c>
      <c r="D48" s="46">
        <f>IF((Table710121314152[[#This Row],[Rank]]+Table710121314152[[#This Row],[Score]])&gt;0,1,0)</f>
        <v>0</v>
      </c>
    </row>
    <row r="49" spans="1:4">
      <c r="A49" t="str">
        <f>ScenicDesign!A61</f>
        <v>M-903</v>
      </c>
      <c r="B49">
        <f>ScenicDesign!U61</f>
        <v>0</v>
      </c>
      <c r="C49">
        <f>ScenicDesign!S61</f>
        <v>0</v>
      </c>
      <c r="D49" s="46">
        <f>IF((Table710121314152[[#This Row],[Rank]]+Table710121314152[[#This Row],[Score]])&gt;0,1,0)</f>
        <v>0</v>
      </c>
    </row>
    <row r="50" spans="1:4">
      <c r="A50" t="str">
        <f>ScenicDesign!A62</f>
        <v>M-904</v>
      </c>
      <c r="B50">
        <f>ScenicDesign!U62</f>
        <v>0</v>
      </c>
      <c r="C50">
        <f>ScenicDesign!S62</f>
        <v>0</v>
      </c>
      <c r="D50" s="46">
        <f>IF((Table710121314152[[#This Row],[Rank]]+Table710121314152[[#This Row],[Score]])&gt;0,1,0)</f>
        <v>0</v>
      </c>
    </row>
    <row r="51" spans="1:4">
      <c r="A51" t="str">
        <f>ScenicDesign!A64</f>
        <v>N-901</v>
      </c>
      <c r="B51">
        <f>ScenicDesign!U64</f>
        <v>0</v>
      </c>
      <c r="C51">
        <f>ScenicDesign!S64</f>
        <v>0</v>
      </c>
      <c r="D51" s="46">
        <f>IF((Table710121314152[[#This Row],[Rank]]+Table710121314152[[#This Row],[Score]])&gt;0,1,0)</f>
        <v>0</v>
      </c>
    </row>
    <row r="52" spans="1:4">
      <c r="A52" t="str">
        <f>ScenicDesign!A65</f>
        <v>N-902</v>
      </c>
      <c r="B52">
        <f>ScenicDesign!U65</f>
        <v>0</v>
      </c>
      <c r="C52">
        <f>ScenicDesign!S65</f>
        <v>0</v>
      </c>
      <c r="D52" s="46">
        <f>IF((Table710121314152[[#This Row],[Rank]]+Table710121314152[[#This Row],[Score]])&gt;0,1,0)</f>
        <v>0</v>
      </c>
    </row>
    <row r="53" spans="1:4">
      <c r="A53" t="str">
        <f>ScenicDesign!A66</f>
        <v>N-903</v>
      </c>
      <c r="B53">
        <f>ScenicDesign!U66</f>
        <v>0</v>
      </c>
      <c r="C53">
        <f>ScenicDesign!S66</f>
        <v>0</v>
      </c>
      <c r="D53" s="46">
        <f>IF((Table710121314152[[#This Row],[Rank]]+Table710121314152[[#This Row],[Score]])&gt;0,1,0)</f>
        <v>0</v>
      </c>
    </row>
    <row r="54" spans="1:4">
      <c r="A54" t="str">
        <f>ScenicDesign!A67</f>
        <v>N-904</v>
      </c>
      <c r="B54">
        <f>ScenicDesign!U67</f>
        <v>0</v>
      </c>
      <c r="C54">
        <f>ScenicDesign!S67</f>
        <v>0</v>
      </c>
      <c r="D54" s="46">
        <f>IF((Table710121314152[[#This Row],[Rank]]+Table710121314152[[#This Row],[Score]])&gt;0,1,0)</f>
        <v>0</v>
      </c>
    </row>
    <row r="55" spans="1:4">
      <c r="A55" t="str">
        <f>ScenicDesign!A69</f>
        <v>P-901</v>
      </c>
      <c r="B55">
        <f>ScenicDesign!U69</f>
        <v>0</v>
      </c>
      <c r="C55">
        <f>ScenicDesign!S69</f>
        <v>0</v>
      </c>
      <c r="D55" s="46">
        <f>IF((Table710121314152[[#This Row],[Rank]]+Table710121314152[[#This Row],[Score]])&gt;0,1,0)</f>
        <v>0</v>
      </c>
    </row>
    <row r="56" spans="1:4">
      <c r="A56" t="str">
        <f>ScenicDesign!A70</f>
        <v>P-902</v>
      </c>
      <c r="B56">
        <f>ScenicDesign!U70</f>
        <v>0</v>
      </c>
      <c r="C56">
        <f>ScenicDesign!S70</f>
        <v>0</v>
      </c>
      <c r="D56" s="46">
        <f>IF((Table710121314152[[#This Row],[Rank]]+Table710121314152[[#This Row],[Score]])&gt;0,1,0)</f>
        <v>0</v>
      </c>
    </row>
    <row r="57" spans="1:4">
      <c r="A57" t="str">
        <f>ScenicDesign!A71</f>
        <v>P-903</v>
      </c>
      <c r="B57">
        <f>ScenicDesign!U71</f>
        <v>0</v>
      </c>
      <c r="C57">
        <f>ScenicDesign!S71</f>
        <v>0</v>
      </c>
      <c r="D57" s="46">
        <f>IF((Table710121314152[[#This Row],[Rank]]+Table710121314152[[#This Row],[Score]])&gt;0,1,0)</f>
        <v>0</v>
      </c>
    </row>
    <row r="58" spans="1:4">
      <c r="A58" t="str">
        <f>ScenicDesign!A72</f>
        <v>P-904</v>
      </c>
      <c r="B58">
        <f>ScenicDesign!U72</f>
        <v>0</v>
      </c>
      <c r="C58">
        <f>ScenicDesign!S72</f>
        <v>0</v>
      </c>
      <c r="D58" s="46">
        <f>IF((Table710121314152[[#This Row],[Rank]]+Table710121314152[[#This Row],[Score]])&gt;0,1,0)</f>
        <v>0</v>
      </c>
    </row>
    <row r="59" spans="1:4">
      <c r="A59" t="str">
        <f>ScenicDesign!A74</f>
        <v>Q-901</v>
      </c>
      <c r="B59">
        <f>ScenicDesign!U74</f>
        <v>0</v>
      </c>
      <c r="C59">
        <f>ScenicDesign!S74</f>
        <v>0</v>
      </c>
      <c r="D59" s="46">
        <f>IF((Table710121314152[[#This Row],[Rank]]+Table710121314152[[#This Row],[Score]])&gt;0,1,0)</f>
        <v>0</v>
      </c>
    </row>
    <row r="60" spans="1:4">
      <c r="A60" t="str">
        <f>ScenicDesign!A75</f>
        <v>Q-902</v>
      </c>
      <c r="B60">
        <f>ScenicDesign!U75</f>
        <v>0</v>
      </c>
      <c r="C60">
        <f>ScenicDesign!S75</f>
        <v>0</v>
      </c>
      <c r="D60" s="46">
        <f>IF((Table710121314152[[#This Row],[Rank]]+Table710121314152[[#This Row],[Score]])&gt;0,1,0)</f>
        <v>0</v>
      </c>
    </row>
    <row r="61" spans="1:4">
      <c r="A61" t="str">
        <f>ScenicDesign!A76</f>
        <v>Q-903</v>
      </c>
      <c r="B61">
        <f>ScenicDesign!U76</f>
        <v>0</v>
      </c>
      <c r="C61">
        <f>ScenicDesign!S76</f>
        <v>0</v>
      </c>
      <c r="D61" s="46">
        <f>IF((Table710121314152[[#This Row],[Rank]]+Table710121314152[[#This Row],[Score]])&gt;0,1,0)</f>
        <v>0</v>
      </c>
    </row>
    <row r="62" spans="1:4">
      <c r="A62" t="str">
        <f>ScenicDesign!A77</f>
        <v>Q-904</v>
      </c>
      <c r="B62">
        <f>ScenicDesign!U77</f>
        <v>0</v>
      </c>
      <c r="C62">
        <f>ScenicDesign!S77</f>
        <v>0</v>
      </c>
      <c r="D62" s="46">
        <f>IF((Table710121314152[[#This Row],[Rank]]+Table710121314152[[#This Row],[Score]])&gt;0,1,0)</f>
        <v>0</v>
      </c>
    </row>
    <row r="63" spans="1:4">
      <c r="A63" t="str">
        <f>ScenicDesign!A79</f>
        <v>R-901</v>
      </c>
      <c r="B63">
        <f>ScenicDesign!U79</f>
        <v>0</v>
      </c>
      <c r="C63">
        <f>ScenicDesign!S79</f>
        <v>0</v>
      </c>
      <c r="D63" s="46">
        <f>IF((Table710121314152[[#This Row],[Rank]]+Table710121314152[[#This Row],[Score]])&gt;0,1,0)</f>
        <v>0</v>
      </c>
    </row>
    <row r="64" spans="1:4">
      <c r="A64" t="str">
        <f>ScenicDesign!A80</f>
        <v>R-902</v>
      </c>
      <c r="B64">
        <f>ScenicDesign!U80</f>
        <v>0</v>
      </c>
      <c r="C64">
        <f>ScenicDesign!S80</f>
        <v>0</v>
      </c>
      <c r="D64" s="46">
        <f>IF((Table710121314152[[#This Row],[Rank]]+Table710121314152[[#This Row],[Score]])&gt;0,1,0)</f>
        <v>0</v>
      </c>
    </row>
    <row r="65" spans="1:4">
      <c r="A65" t="str">
        <f>ScenicDesign!A81</f>
        <v>R-903</v>
      </c>
      <c r="B65">
        <f>ScenicDesign!U81</f>
        <v>0</v>
      </c>
      <c r="C65">
        <f>ScenicDesign!S81</f>
        <v>0</v>
      </c>
      <c r="D65" s="46">
        <f>IF((Table710121314152[[#This Row],[Rank]]+Table710121314152[[#This Row],[Score]])&gt;0,1,0)</f>
        <v>0</v>
      </c>
    </row>
    <row r="66" spans="1:4">
      <c r="A66" t="str">
        <f>ScenicDesign!A82</f>
        <v>R-904</v>
      </c>
      <c r="B66">
        <f>ScenicDesign!U82</f>
        <v>0</v>
      </c>
      <c r="C66">
        <f>ScenicDesign!S82</f>
        <v>0</v>
      </c>
      <c r="D66" s="46">
        <f>IF((Table710121314152[[#This Row],[Rank]]+Table710121314152[[#This Row],[Score]])&gt;0,1,0)</f>
        <v>0</v>
      </c>
    </row>
    <row r="67" spans="1:4">
      <c r="A67" t="str">
        <f>ScenicDesign!A84</f>
        <v>S-901</v>
      </c>
      <c r="B67">
        <f>ScenicDesign!U84</f>
        <v>0</v>
      </c>
      <c r="C67">
        <f>ScenicDesign!S84</f>
        <v>0</v>
      </c>
      <c r="D67" s="46">
        <f>IF((Table710121314152[[#This Row],[Rank]]+Table710121314152[[#This Row],[Score]])&gt;0,1,0)</f>
        <v>0</v>
      </c>
    </row>
    <row r="68" spans="1:4">
      <c r="A68" t="str">
        <f>ScenicDesign!A85</f>
        <v>S-902</v>
      </c>
      <c r="B68">
        <f>ScenicDesign!U85</f>
        <v>0</v>
      </c>
      <c r="C68">
        <f>ScenicDesign!S85</f>
        <v>0</v>
      </c>
      <c r="D68" s="46">
        <f>IF((Table710121314152[[#This Row],[Rank]]+Table710121314152[[#This Row],[Score]])&gt;0,1,0)</f>
        <v>0</v>
      </c>
    </row>
    <row r="69" spans="1:4">
      <c r="A69" t="str">
        <f>ScenicDesign!A86</f>
        <v>S-903</v>
      </c>
      <c r="B69">
        <f>ScenicDesign!U86</f>
        <v>0</v>
      </c>
      <c r="C69">
        <f>ScenicDesign!S86</f>
        <v>0</v>
      </c>
      <c r="D69" s="46">
        <f>IF((Table710121314152[[#This Row],[Rank]]+Table710121314152[[#This Row],[Score]])&gt;0,1,0)</f>
        <v>0</v>
      </c>
    </row>
    <row r="70" spans="1:4">
      <c r="A70" t="str">
        <f>ScenicDesign!A87</f>
        <v>S-904</v>
      </c>
      <c r="B70">
        <f>ScenicDesign!U87</f>
        <v>0</v>
      </c>
      <c r="C70">
        <f>ScenicDesign!S87</f>
        <v>0</v>
      </c>
      <c r="D70" s="46">
        <f>IF((Table710121314152[[#This Row],[Rank]]+Table710121314152[[#This Row],[Score]])&gt;0,1,0)</f>
        <v>0</v>
      </c>
    </row>
    <row r="71" spans="1:4">
      <c r="A71" t="str">
        <f>ScenicDesign!A89</f>
        <v>T-901</v>
      </c>
      <c r="B71">
        <f>ScenicDesign!U89</f>
        <v>0</v>
      </c>
      <c r="C71">
        <f>ScenicDesign!S89</f>
        <v>0</v>
      </c>
      <c r="D71" s="46">
        <f>IF((Table710121314152[[#This Row],[Rank]]+Table710121314152[[#This Row],[Score]])&gt;0,1,0)</f>
        <v>0</v>
      </c>
    </row>
    <row r="72" spans="1:4">
      <c r="A72" t="str">
        <f>ScenicDesign!A90</f>
        <v>T-902</v>
      </c>
      <c r="B72">
        <f>ScenicDesign!U90</f>
        <v>0</v>
      </c>
      <c r="C72">
        <f>ScenicDesign!S90</f>
        <v>0</v>
      </c>
      <c r="D72" s="46">
        <f>IF((Table710121314152[[#This Row],[Rank]]+Table710121314152[[#This Row],[Score]])&gt;0,1,0)</f>
        <v>0</v>
      </c>
    </row>
    <row r="73" spans="1:4">
      <c r="A73" t="str">
        <f>ScenicDesign!A91</f>
        <v>T-903</v>
      </c>
      <c r="B73">
        <f>ScenicDesign!U91</f>
        <v>0</v>
      </c>
      <c r="C73">
        <f>ScenicDesign!S91</f>
        <v>0</v>
      </c>
      <c r="D73" s="46">
        <f>IF((Table710121314152[[#This Row],[Rank]]+Table710121314152[[#This Row],[Score]])&gt;0,1,0)</f>
        <v>0</v>
      </c>
    </row>
    <row r="74" spans="1:4">
      <c r="A74" t="str">
        <f>ScenicDesign!A92</f>
        <v>T-904</v>
      </c>
      <c r="B74">
        <f>ScenicDesign!U92</f>
        <v>0</v>
      </c>
      <c r="C74">
        <f>ScenicDesign!S92</f>
        <v>0</v>
      </c>
      <c r="D74" s="46">
        <f>IF((Table710121314152[[#This Row],[Rank]]+Table710121314152[[#This Row],[Score]])&gt;0,1,0)</f>
        <v>0</v>
      </c>
    </row>
    <row r="75" spans="1:4">
      <c r="A75" t="str">
        <f>ScenicDesign!A94</f>
        <v>U-901</v>
      </c>
      <c r="B75">
        <f>ScenicDesign!U94</f>
        <v>0</v>
      </c>
      <c r="C75">
        <f>ScenicDesign!S94</f>
        <v>0</v>
      </c>
      <c r="D75" s="46">
        <f>IF((Table710121314152[[#This Row],[Rank]]+Table710121314152[[#This Row],[Score]])&gt;0,1,0)</f>
        <v>0</v>
      </c>
    </row>
    <row r="76" spans="1:4">
      <c r="A76" t="str">
        <f>ScenicDesign!A95</f>
        <v>U-902</v>
      </c>
      <c r="B76">
        <f>ScenicDesign!U95</f>
        <v>0</v>
      </c>
      <c r="C76">
        <f>ScenicDesign!S95</f>
        <v>0</v>
      </c>
      <c r="D76" s="46">
        <f>IF((Table710121314152[[#This Row],[Rank]]+Table710121314152[[#This Row],[Score]])&gt;0,1,0)</f>
        <v>0</v>
      </c>
    </row>
    <row r="77" spans="1:4">
      <c r="A77" t="str">
        <f>ScenicDesign!A96</f>
        <v>U-903</v>
      </c>
      <c r="B77">
        <f>ScenicDesign!U96</f>
        <v>0</v>
      </c>
      <c r="C77">
        <f>ScenicDesign!S96</f>
        <v>0</v>
      </c>
      <c r="D77" s="46">
        <f>IF((Table710121314152[[#This Row],[Rank]]+Table710121314152[[#This Row],[Score]])&gt;0,1,0)</f>
        <v>0</v>
      </c>
    </row>
    <row r="78" spans="1:4">
      <c r="A78" t="str">
        <f>ScenicDesign!A97</f>
        <v>U-904</v>
      </c>
      <c r="B78">
        <f>ScenicDesign!U97</f>
        <v>0</v>
      </c>
      <c r="C78">
        <f>ScenicDesign!S97</f>
        <v>0</v>
      </c>
      <c r="D78" s="46">
        <f>IF((Table710121314152[[#This Row],[Rank]]+Table710121314152[[#This Row],[Score]])&gt;0,1,0)</f>
        <v>0</v>
      </c>
    </row>
    <row r="79" spans="1:4">
      <c r="A79" t="str">
        <f>ScenicDesign!A99</f>
        <v>V-901</v>
      </c>
      <c r="B79">
        <f>ScenicDesign!U99</f>
        <v>0</v>
      </c>
      <c r="C79">
        <f>ScenicDesign!S99</f>
        <v>0</v>
      </c>
      <c r="D79" s="46">
        <f>IF((Table710121314152[[#This Row],[Rank]]+Table710121314152[[#This Row],[Score]])&gt;0,1,0)</f>
        <v>0</v>
      </c>
    </row>
    <row r="80" spans="1:4">
      <c r="A80" t="str">
        <f>ScenicDesign!A100</f>
        <v>V-902</v>
      </c>
      <c r="B80">
        <f>ScenicDesign!U100</f>
        <v>0</v>
      </c>
      <c r="C80">
        <f>ScenicDesign!S100</f>
        <v>0</v>
      </c>
      <c r="D80" s="46">
        <f>IF((Table710121314152[[#This Row],[Rank]]+Table710121314152[[#This Row],[Score]])&gt;0,1,0)</f>
        <v>0</v>
      </c>
    </row>
    <row r="81" spans="1:4">
      <c r="A81" t="str">
        <f>ScenicDesign!A101</f>
        <v>V-903</v>
      </c>
      <c r="B81">
        <f>ScenicDesign!U101</f>
        <v>0</v>
      </c>
      <c r="C81">
        <f>ScenicDesign!S101</f>
        <v>0</v>
      </c>
      <c r="D81" s="46">
        <f>IF((Table710121314152[[#This Row],[Rank]]+Table710121314152[[#This Row],[Score]])&gt;0,1,0)</f>
        <v>0</v>
      </c>
    </row>
    <row r="82" spans="1:4">
      <c r="A82" t="str">
        <f>ScenicDesign!A102</f>
        <v>V-904</v>
      </c>
      <c r="B82">
        <f>ScenicDesign!U102</f>
        <v>0</v>
      </c>
      <c r="C82">
        <f>ScenicDesign!S102</f>
        <v>0</v>
      </c>
      <c r="D82" s="46">
        <f>IF((Table710121314152[[#This Row],[Rank]]+Table710121314152[[#This Row],[Score]])&gt;0,1,0)</f>
        <v>0</v>
      </c>
    </row>
    <row r="83" spans="1:4">
      <c r="A83" t="str">
        <f>ScenicDesign!A104</f>
        <v>W-901</v>
      </c>
      <c r="B83">
        <f>ScenicDesign!U104</f>
        <v>0</v>
      </c>
      <c r="C83">
        <f>ScenicDesign!S104</f>
        <v>0</v>
      </c>
      <c r="D83" s="46">
        <f>IF((Table710121314152[[#This Row],[Rank]]+Table710121314152[[#This Row],[Score]])&gt;0,1,0)</f>
        <v>0</v>
      </c>
    </row>
    <row r="84" spans="1:4">
      <c r="A84" t="str">
        <f>ScenicDesign!A105</f>
        <v>W-902</v>
      </c>
      <c r="B84">
        <f>ScenicDesign!U105</f>
        <v>0</v>
      </c>
      <c r="C84">
        <f>ScenicDesign!S105</f>
        <v>0</v>
      </c>
      <c r="D84" s="46">
        <f>IF((Table710121314152[[#This Row],[Rank]]+Table710121314152[[#This Row],[Score]])&gt;0,1,0)</f>
        <v>0</v>
      </c>
    </row>
    <row r="85" spans="1:4">
      <c r="A85" t="str">
        <f>ScenicDesign!A106</f>
        <v>W-903</v>
      </c>
      <c r="B85">
        <f>ScenicDesign!U106</f>
        <v>0</v>
      </c>
      <c r="C85">
        <f>ScenicDesign!S106</f>
        <v>0</v>
      </c>
      <c r="D85" s="46">
        <f>IF((Table710121314152[[#This Row],[Rank]]+Table710121314152[[#This Row],[Score]])&gt;0,1,0)</f>
        <v>0</v>
      </c>
    </row>
    <row r="86" spans="1:4">
      <c r="A86" t="str">
        <f>ScenicDesign!A107</f>
        <v>W-904</v>
      </c>
      <c r="B86">
        <f>ScenicDesign!U107</f>
        <v>0</v>
      </c>
      <c r="C86">
        <f>ScenicDesign!S107</f>
        <v>0</v>
      </c>
      <c r="D86" s="46">
        <f>IF((Table710121314152[[#This Row],[Rank]]+Table710121314152[[#This Row],[Score]])&gt;0,1,0)</f>
        <v>0</v>
      </c>
    </row>
    <row r="87" spans="1:4">
      <c r="A87" t="str">
        <f>ScenicDesign!A109</f>
        <v>X-901</v>
      </c>
      <c r="B87">
        <f>ScenicDesign!U109</f>
        <v>0</v>
      </c>
      <c r="C87">
        <f>ScenicDesign!S109</f>
        <v>0</v>
      </c>
      <c r="D87" s="46">
        <f>IF((Table710121314152[[#This Row],[Rank]]+Table710121314152[[#This Row],[Score]])&gt;0,1,0)</f>
        <v>0</v>
      </c>
    </row>
    <row r="88" spans="1:4">
      <c r="A88" t="str">
        <f>ScenicDesign!A110</f>
        <v>X-902</v>
      </c>
      <c r="B88">
        <f>ScenicDesign!U110</f>
        <v>0</v>
      </c>
      <c r="C88">
        <f>ScenicDesign!S110</f>
        <v>0</v>
      </c>
      <c r="D88" s="46">
        <f>IF((Table710121314152[[#This Row],[Rank]]+Table710121314152[[#This Row],[Score]])&gt;0,1,0)</f>
        <v>0</v>
      </c>
    </row>
    <row r="89" spans="1:4">
      <c r="A89" t="str">
        <f>ScenicDesign!A111</f>
        <v>X-903</v>
      </c>
      <c r="B89">
        <f>ScenicDesign!U111</f>
        <v>0</v>
      </c>
      <c r="C89">
        <f>ScenicDesign!S111</f>
        <v>0</v>
      </c>
      <c r="D89" s="46">
        <f>IF((Table710121314152[[#This Row],[Rank]]+Table710121314152[[#This Row],[Score]])&gt;0,1,0)</f>
        <v>0</v>
      </c>
    </row>
    <row r="90" spans="1:4">
      <c r="A90" t="str">
        <f>ScenicDesign!A112</f>
        <v>X-904</v>
      </c>
      <c r="B90">
        <f>ScenicDesign!U112</f>
        <v>0</v>
      </c>
      <c r="C90">
        <f>ScenicDesign!S112</f>
        <v>0</v>
      </c>
      <c r="D90" s="46">
        <f>IF((Table710121314152[[#This Row],[Rank]]+Table710121314152[[#This Row],[Score]])&gt;0,1,0)</f>
        <v>0</v>
      </c>
    </row>
    <row r="91" spans="1:4">
      <c r="A91" t="str">
        <f>ScenicDesign!A114</f>
        <v>Y-901</v>
      </c>
      <c r="B91">
        <f>ScenicDesign!U114</f>
        <v>0</v>
      </c>
      <c r="C91">
        <f>ScenicDesign!S114</f>
        <v>0</v>
      </c>
      <c r="D91" s="46">
        <f>IF((Table710121314152[[#This Row],[Rank]]+Table710121314152[[#This Row],[Score]])&gt;0,1,0)</f>
        <v>0</v>
      </c>
    </row>
    <row r="92" spans="1:4">
      <c r="A92" t="str">
        <f>ScenicDesign!A115</f>
        <v>Y-902</v>
      </c>
      <c r="B92">
        <f>ScenicDesign!U115</f>
        <v>0</v>
      </c>
      <c r="C92">
        <f>ScenicDesign!S115</f>
        <v>0</v>
      </c>
      <c r="D92" s="46">
        <f>IF((Table710121314152[[#This Row],[Rank]]+Table710121314152[[#This Row],[Score]])&gt;0,1,0)</f>
        <v>0</v>
      </c>
    </row>
    <row r="93" spans="1:4">
      <c r="A93" t="str">
        <f>ScenicDesign!A116</f>
        <v>Y-903</v>
      </c>
      <c r="B93">
        <f>ScenicDesign!U116</f>
        <v>0</v>
      </c>
      <c r="C93">
        <f>ScenicDesign!S116</f>
        <v>0</v>
      </c>
      <c r="D93" s="46">
        <f>IF((Table710121314152[[#This Row],[Rank]]+Table710121314152[[#This Row],[Score]])&gt;0,1,0)</f>
        <v>0</v>
      </c>
    </row>
    <row r="94" spans="1:4">
      <c r="A94" t="str">
        <f>ScenicDesign!A117</f>
        <v>Y-904</v>
      </c>
      <c r="B94">
        <f>ScenicDesign!U117</f>
        <v>0</v>
      </c>
      <c r="C94">
        <f>ScenicDesign!S117</f>
        <v>0</v>
      </c>
      <c r="D94" s="46">
        <f>IF((Table710121314152[[#This Row],[Rank]]+Table710121314152[[#This Row],[Score]])&gt;0,1,0)</f>
        <v>0</v>
      </c>
    </row>
    <row r="95" spans="1:4">
      <c r="A95" t="str">
        <f>ScenicDesign!A119</f>
        <v>Z-901</v>
      </c>
      <c r="B95">
        <f>ScenicDesign!U119</f>
        <v>0</v>
      </c>
      <c r="C95">
        <f>ScenicDesign!S119</f>
        <v>0</v>
      </c>
      <c r="D95" s="46">
        <f>IF((Table710121314152[[#This Row],[Rank]]+Table710121314152[[#This Row],[Score]])&gt;0,1,0)</f>
        <v>0</v>
      </c>
    </row>
    <row r="96" spans="1:4">
      <c r="A96" t="str">
        <f>ScenicDesign!A120</f>
        <v>Z-902</v>
      </c>
      <c r="B96">
        <f>ScenicDesign!U120</f>
        <v>0</v>
      </c>
      <c r="C96">
        <f>ScenicDesign!S120</f>
        <v>0</v>
      </c>
      <c r="D96" s="46">
        <f>IF((Table710121314152[[#This Row],[Rank]]+Table710121314152[[#This Row],[Score]])&gt;0,1,0)</f>
        <v>0</v>
      </c>
    </row>
    <row r="97" spans="1:4">
      <c r="A97" t="str">
        <f>ScenicDesign!A121</f>
        <v>Z-903</v>
      </c>
      <c r="B97">
        <f>ScenicDesign!U121</f>
        <v>0</v>
      </c>
      <c r="C97">
        <f>ScenicDesign!S121</f>
        <v>0</v>
      </c>
      <c r="D97" s="46">
        <f>IF((Table710121314152[[#This Row],[Rank]]+Table710121314152[[#This Row],[Score]])&gt;0,1,0)</f>
        <v>0</v>
      </c>
    </row>
    <row r="98" spans="1:4">
      <c r="A98" t="str">
        <f>ScenicDesign!A122</f>
        <v>Z-904</v>
      </c>
      <c r="B98">
        <f>ScenicDesign!U122</f>
        <v>0</v>
      </c>
      <c r="C98">
        <f>ScenicDesign!S122</f>
        <v>0</v>
      </c>
      <c r="D98" s="46">
        <f>IF((Table710121314152[[#This Row],[Rank]]+Table710121314152[[#This Row],[Score]])&gt;0,1,0)</f>
        <v>0</v>
      </c>
    </row>
    <row r="99" spans="1:4">
      <c r="A99" t="str">
        <f>ScenicDesign!A124</f>
        <v>AA-901</v>
      </c>
      <c r="B99">
        <f>ScenicDesign!U124</f>
        <v>0</v>
      </c>
      <c r="C99">
        <f>ScenicDesign!S124</f>
        <v>0</v>
      </c>
      <c r="D99" s="46">
        <f>IF((Table710121314152[[#This Row],[Rank]]+Table710121314152[[#This Row],[Score]])&gt;0,1,0)</f>
        <v>0</v>
      </c>
    </row>
    <row r="100" spans="1:4">
      <c r="A100" t="str">
        <f>ScenicDesign!A125</f>
        <v>AA-902</v>
      </c>
      <c r="B100">
        <f>ScenicDesign!U125</f>
        <v>0</v>
      </c>
      <c r="C100">
        <f>ScenicDesign!S125</f>
        <v>0</v>
      </c>
      <c r="D100" s="46">
        <f>IF((Table710121314152[[#This Row],[Rank]]+Table710121314152[[#This Row],[Score]])&gt;0,1,0)</f>
        <v>0</v>
      </c>
    </row>
    <row r="101" spans="1:4">
      <c r="A101" t="str">
        <f>ScenicDesign!A126</f>
        <v>AA-903</v>
      </c>
      <c r="B101">
        <f>ScenicDesign!U126</f>
        <v>0</v>
      </c>
      <c r="C101">
        <f>ScenicDesign!S126</f>
        <v>0</v>
      </c>
      <c r="D101" s="46">
        <f>IF((Table710121314152[[#This Row],[Rank]]+Table710121314152[[#This Row],[Score]])&gt;0,1,0)</f>
        <v>0</v>
      </c>
    </row>
    <row r="102" spans="1:4">
      <c r="A102" t="str">
        <f>ScenicDesign!A127</f>
        <v>AA-904</v>
      </c>
      <c r="B102">
        <f>ScenicDesign!U127</f>
        <v>0</v>
      </c>
      <c r="C102">
        <f>ScenicDesign!S127</f>
        <v>0</v>
      </c>
      <c r="D102" s="46">
        <f>IF((Table710121314152[[#This Row],[Rank]]+Table710121314152[[#This Row],[Score]])&gt;0,1,0)</f>
        <v>0</v>
      </c>
    </row>
    <row r="103" spans="1:4">
      <c r="A103" t="str">
        <f>ScenicDesign!A129</f>
        <v>BB-901</v>
      </c>
      <c r="B103">
        <f>ScenicDesign!U129</f>
        <v>0</v>
      </c>
      <c r="C103">
        <f>ScenicDesign!S129</f>
        <v>0</v>
      </c>
      <c r="D103" s="46">
        <f>IF((Table710121314152[[#This Row],[Rank]]+Table710121314152[[#This Row],[Score]])&gt;0,1,0)</f>
        <v>0</v>
      </c>
    </row>
    <row r="104" spans="1:4">
      <c r="A104" t="str">
        <f>ScenicDesign!A130</f>
        <v>BB-902</v>
      </c>
      <c r="B104">
        <f>ScenicDesign!U130</f>
        <v>0</v>
      </c>
      <c r="C104">
        <f>ScenicDesign!S130</f>
        <v>0</v>
      </c>
      <c r="D104" s="46">
        <f>IF((Table710121314152[[#This Row],[Rank]]+Table710121314152[[#This Row],[Score]])&gt;0,1,0)</f>
        <v>0</v>
      </c>
    </row>
    <row r="105" spans="1:4">
      <c r="A105" t="str">
        <f>ScenicDesign!A131</f>
        <v>BB-903</v>
      </c>
      <c r="B105">
        <f>ScenicDesign!U131</f>
        <v>0</v>
      </c>
      <c r="C105">
        <f>ScenicDesign!S131</f>
        <v>0</v>
      </c>
      <c r="D105" s="46">
        <f>IF((Table710121314152[[#This Row],[Rank]]+Table710121314152[[#This Row],[Score]])&gt;0,1,0)</f>
        <v>0</v>
      </c>
    </row>
    <row r="106" spans="1:4">
      <c r="A106" t="str">
        <f>ScenicDesign!A132</f>
        <v>BB-904</v>
      </c>
      <c r="B106">
        <f>ScenicDesign!U132</f>
        <v>0</v>
      </c>
      <c r="C106">
        <f>ScenicDesign!S132</f>
        <v>0</v>
      </c>
      <c r="D106" s="46">
        <f>IF((Table710121314152[[#This Row],[Rank]]+Table710121314152[[#This Row],[Score]])&gt;0,1,0)</f>
        <v>0</v>
      </c>
    </row>
    <row r="107" spans="1:4">
      <c r="A107" t="str">
        <f>ScenicDesign!A134</f>
        <v>CC-901</v>
      </c>
      <c r="B107">
        <f>ScenicDesign!U134</f>
        <v>0</v>
      </c>
      <c r="C107">
        <f>ScenicDesign!S134</f>
        <v>0</v>
      </c>
      <c r="D107" s="46">
        <f>IF((Table710121314152[[#This Row],[Rank]]+Table710121314152[[#This Row],[Score]])&gt;0,1,0)</f>
        <v>0</v>
      </c>
    </row>
    <row r="108" spans="1:4">
      <c r="A108" t="str">
        <f>ScenicDesign!A135</f>
        <v>CC-902</v>
      </c>
      <c r="B108">
        <f>ScenicDesign!U135</f>
        <v>0</v>
      </c>
      <c r="C108">
        <f>ScenicDesign!S135</f>
        <v>0</v>
      </c>
      <c r="D108" s="46">
        <f>IF((Table710121314152[[#This Row],[Rank]]+Table710121314152[[#This Row],[Score]])&gt;0,1,0)</f>
        <v>0</v>
      </c>
    </row>
    <row r="109" spans="1:4">
      <c r="A109" t="str">
        <f>ScenicDesign!A136</f>
        <v>CC-903</v>
      </c>
      <c r="B109">
        <f>ScenicDesign!U136</f>
        <v>0</v>
      </c>
      <c r="C109">
        <f>ScenicDesign!S136</f>
        <v>0</v>
      </c>
      <c r="D109" s="46">
        <f>IF((Table710121314152[[#This Row],[Rank]]+Table710121314152[[#This Row],[Score]])&gt;0,1,0)</f>
        <v>0</v>
      </c>
    </row>
    <row r="110" spans="1:4">
      <c r="A110" t="str">
        <f>ScenicDesign!A137</f>
        <v>CC-904</v>
      </c>
      <c r="B110">
        <f>ScenicDesign!U137</f>
        <v>0</v>
      </c>
      <c r="C110">
        <f>ScenicDesign!S137</f>
        <v>0</v>
      </c>
      <c r="D110" s="46">
        <f>IF((Table710121314152[[#This Row],[Rank]]+Table710121314152[[#This Row],[Score]])&gt;0,1,0)</f>
        <v>0</v>
      </c>
    </row>
    <row r="111" spans="1:4">
      <c r="A111" t="str">
        <f>ScenicDesign!A139</f>
        <v>DD-901</v>
      </c>
      <c r="B111">
        <f>ScenicDesign!U139</f>
        <v>0</v>
      </c>
      <c r="C111">
        <f>ScenicDesign!S139</f>
        <v>0</v>
      </c>
      <c r="D111" s="46">
        <f>IF((Table710121314152[[#This Row],[Rank]]+Table710121314152[[#This Row],[Score]])&gt;0,1,0)</f>
        <v>0</v>
      </c>
    </row>
    <row r="112" spans="1:4">
      <c r="A112" t="str">
        <f>ScenicDesign!A140</f>
        <v>DD-902</v>
      </c>
      <c r="B112">
        <f>ScenicDesign!U140</f>
        <v>0</v>
      </c>
      <c r="C112">
        <f>ScenicDesign!S140</f>
        <v>0</v>
      </c>
      <c r="D112" s="46">
        <f>IF((Table710121314152[[#This Row],[Rank]]+Table710121314152[[#This Row],[Score]])&gt;0,1,0)</f>
        <v>0</v>
      </c>
    </row>
    <row r="113" spans="1:4">
      <c r="A113" t="str">
        <f>ScenicDesign!A141</f>
        <v>DD-903</v>
      </c>
      <c r="B113">
        <f>ScenicDesign!U141</f>
        <v>0</v>
      </c>
      <c r="C113">
        <f>ScenicDesign!S141</f>
        <v>0</v>
      </c>
      <c r="D113" s="46">
        <f>IF((Table710121314152[[#This Row],[Rank]]+Table710121314152[[#This Row],[Score]])&gt;0,1,0)</f>
        <v>0</v>
      </c>
    </row>
    <row r="114" spans="1:4">
      <c r="A114" t="str">
        <f>ScenicDesign!A142</f>
        <v>DD-904</v>
      </c>
      <c r="B114">
        <f>ScenicDesign!U142</f>
        <v>0</v>
      </c>
      <c r="C114">
        <f>ScenicDesign!S142</f>
        <v>0</v>
      </c>
      <c r="D114" s="46">
        <f>IF((Table710121314152[[#This Row],[Rank]]+Table710121314152[[#This Row],[Score]])&gt;0,1,0)</f>
        <v>0</v>
      </c>
    </row>
    <row r="115" spans="1:4">
      <c r="A115" t="str">
        <f>ScenicDesign!A144</f>
        <v>EE-901</v>
      </c>
      <c r="B115">
        <f>ScenicDesign!U144</f>
        <v>0</v>
      </c>
      <c r="C115">
        <f>ScenicDesign!S144</f>
        <v>0</v>
      </c>
      <c r="D115" s="46">
        <f>IF((Table710121314152[[#This Row],[Rank]]+Table710121314152[[#This Row],[Score]])&gt;0,1,0)</f>
        <v>0</v>
      </c>
    </row>
    <row r="116" spans="1:4">
      <c r="A116" t="str">
        <f>ScenicDesign!A145</f>
        <v>EE-902</v>
      </c>
      <c r="B116">
        <f>ScenicDesign!U145</f>
        <v>0</v>
      </c>
      <c r="C116">
        <f>ScenicDesign!S145</f>
        <v>0</v>
      </c>
      <c r="D116" s="46">
        <f>IF((Table710121314152[[#This Row],[Rank]]+Table710121314152[[#This Row],[Score]])&gt;0,1,0)</f>
        <v>0</v>
      </c>
    </row>
    <row r="117" spans="1:4">
      <c r="A117" t="str">
        <f>ScenicDesign!A146</f>
        <v>EE-903</v>
      </c>
      <c r="B117">
        <f>ScenicDesign!U146</f>
        <v>0</v>
      </c>
      <c r="C117">
        <f>ScenicDesign!S146</f>
        <v>0</v>
      </c>
      <c r="D117" s="46">
        <f>IF((Table710121314152[[#This Row],[Rank]]+Table710121314152[[#This Row],[Score]])&gt;0,1,0)</f>
        <v>0</v>
      </c>
    </row>
    <row r="118" spans="1:4">
      <c r="A118" t="str">
        <f>ScenicDesign!A147</f>
        <v>EE-904</v>
      </c>
      <c r="B118">
        <f>ScenicDesign!U147</f>
        <v>0</v>
      </c>
      <c r="C118">
        <f>ScenicDesign!S147</f>
        <v>0</v>
      </c>
      <c r="D118" s="46">
        <f>IF((Table710121314152[[#This Row],[Rank]]+Table710121314152[[#This Row],[Score]])&gt;0,1,0)</f>
        <v>0</v>
      </c>
    </row>
    <row r="119" spans="1:4">
      <c r="A119" t="str">
        <f>ScenicDesign!A149</f>
        <v>FF-901</v>
      </c>
      <c r="B119">
        <f>ScenicDesign!U149</f>
        <v>0</v>
      </c>
      <c r="C119">
        <f>ScenicDesign!S149</f>
        <v>0</v>
      </c>
      <c r="D119" s="46">
        <f>IF((Table710121314152[[#This Row],[Rank]]+Table710121314152[[#This Row],[Score]])&gt;0,1,0)</f>
        <v>0</v>
      </c>
    </row>
    <row r="120" spans="1:4">
      <c r="A120" t="str">
        <f>ScenicDesign!A150</f>
        <v>FF-902</v>
      </c>
      <c r="B120">
        <f>ScenicDesign!U150</f>
        <v>0</v>
      </c>
      <c r="C120">
        <f>ScenicDesign!S150</f>
        <v>0</v>
      </c>
      <c r="D120" s="46">
        <f>IF((Table710121314152[[#This Row],[Rank]]+Table710121314152[[#This Row],[Score]])&gt;0,1,0)</f>
        <v>0</v>
      </c>
    </row>
    <row r="121" spans="1:4">
      <c r="A121" t="str">
        <f>ScenicDesign!A151</f>
        <v>FF-903</v>
      </c>
      <c r="B121">
        <f>ScenicDesign!U151</f>
        <v>0</v>
      </c>
      <c r="C121">
        <f>ScenicDesign!S151</f>
        <v>0</v>
      </c>
      <c r="D121" s="46">
        <f>IF((Table710121314152[[#This Row],[Rank]]+Table710121314152[[#This Row],[Score]])&gt;0,1,0)</f>
        <v>0</v>
      </c>
    </row>
    <row r="122" spans="1:4">
      <c r="A122" t="str">
        <f>ScenicDesign!A152</f>
        <v>FF-904</v>
      </c>
      <c r="B122">
        <f>ScenicDesign!U152</f>
        <v>0</v>
      </c>
      <c r="C122">
        <f>ScenicDesign!S152</f>
        <v>0</v>
      </c>
      <c r="D122" s="46">
        <f>IF((Table710121314152[[#This Row],[Rank]]+Table710121314152[[#This Row],[Score]])&gt;0,1,0)</f>
        <v>0</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macro="[0]!filter_by_Rank_then_Score">
                <anchor moveWithCells="1" sizeWithCells="1">
                  <from>
                    <xdr:col>5</xdr:col>
                    <xdr:colOff>104775</xdr:colOff>
                    <xdr:row>1</xdr:row>
                    <xdr:rowOff>152400</xdr:rowOff>
                  </from>
                  <to>
                    <xdr:col>8</xdr:col>
                    <xdr:colOff>85725</xdr:colOff>
                    <xdr:row>4</xdr:row>
                    <xdr:rowOff>114300</xdr:rowOff>
                  </to>
                </anchor>
              </controlPr>
            </control>
          </mc:Choice>
        </mc:AlternateContent>
      </controls>
    </mc:Choice>
  </mc:AlternateContent>
  <tableParts count="1">
    <tablePart r:id="rId4"/>
  </tableParts>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theme="4" tint="0.39997558519241921"/>
  </sheetPr>
  <dimension ref="A1:D122"/>
  <sheetViews>
    <sheetView workbookViewId="0"/>
  </sheetViews>
  <sheetFormatPr defaultColWidth="10.85546875" defaultRowHeight="15"/>
  <cols>
    <col min="1" max="3" width="10.28515625" customWidth="1"/>
    <col min="4" max="4" width="13.28515625" style="27" bestFit="1" customWidth="1"/>
    <col min="5" max="16384" width="10.85546875" style="27"/>
  </cols>
  <sheetData>
    <row r="1" spans="1:4">
      <c r="A1" s="51" t="s">
        <v>842</v>
      </c>
    </row>
    <row r="2" spans="1:4">
      <c r="A2" t="s">
        <v>211</v>
      </c>
      <c r="B2" t="s">
        <v>209</v>
      </c>
      <c r="C2" t="s">
        <v>824</v>
      </c>
      <c r="D2" s="48" t="s">
        <v>845</v>
      </c>
    </row>
    <row r="3" spans="1:4">
      <c r="A3" t="str">
        <f>CostumeDesign!A5</f>
        <v>A-802</v>
      </c>
      <c r="B3">
        <f>CostumeDesign!U5</f>
        <v>0</v>
      </c>
      <c r="C3">
        <f>CostumeDesign!S5</f>
        <v>0</v>
      </c>
      <c r="D3" s="46">
        <f>IF((Table71012131415235[[#This Row],[Rank]]+Table71012131415235[[#This Row],[Score]])&gt;0,1,0)</f>
        <v>0</v>
      </c>
    </row>
    <row r="4" spans="1:4">
      <c r="A4" t="str">
        <f>CostumeDesign!A11</f>
        <v>B-803</v>
      </c>
      <c r="B4">
        <f>CostumeDesign!U11</f>
        <v>0</v>
      </c>
      <c r="C4">
        <f>CostumeDesign!S11</f>
        <v>0</v>
      </c>
      <c r="D4" s="46">
        <f>IF((Table71012131415235[[#This Row],[Rank]]+Table71012131415235[[#This Row],[Score]])&gt;0,1,0)</f>
        <v>0</v>
      </c>
    </row>
    <row r="5" spans="1:4">
      <c r="A5" t="str">
        <f>CostumeDesign!A4</f>
        <v>A-801</v>
      </c>
      <c r="B5" s="50">
        <f>CostumeDesign!U4</f>
        <v>0</v>
      </c>
      <c r="C5" s="50">
        <f>CostumeDesign!S4</f>
        <v>0</v>
      </c>
      <c r="D5" s="46">
        <f>IF((Table71012131415235[[#This Row],[Rank]]+Table71012131415235[[#This Row],[Score]])&gt;0,1,0)</f>
        <v>0</v>
      </c>
    </row>
    <row r="6" spans="1:4">
      <c r="A6" t="str">
        <f>CostumeDesign!A6</f>
        <v>A-803</v>
      </c>
      <c r="B6" s="50">
        <f>CostumeDesign!U6</f>
        <v>0</v>
      </c>
      <c r="C6" s="50">
        <f>CostumeDesign!S6</f>
        <v>0</v>
      </c>
      <c r="D6" s="46">
        <f>IF((Table71012131415235[[#This Row],[Rank]]+Table71012131415235[[#This Row],[Score]])&gt;0,1,0)</f>
        <v>0</v>
      </c>
    </row>
    <row r="7" spans="1:4">
      <c r="A7" t="str">
        <f>CostumeDesign!A7</f>
        <v>A-804</v>
      </c>
      <c r="B7" s="50">
        <f>CostumeDesign!U7</f>
        <v>0</v>
      </c>
      <c r="C7" s="50">
        <f>CostumeDesign!S7</f>
        <v>0</v>
      </c>
      <c r="D7" s="46">
        <f>IF((Table71012131415235[[#This Row],[Rank]]+Table71012131415235[[#This Row],[Score]])&gt;0,1,0)</f>
        <v>0</v>
      </c>
    </row>
    <row r="8" spans="1:4">
      <c r="A8" t="str">
        <f>CostumeDesign!A9</f>
        <v>B-801</v>
      </c>
      <c r="B8" s="50">
        <f>CostumeDesign!U9</f>
        <v>0</v>
      </c>
      <c r="C8" s="50">
        <f>CostumeDesign!S9</f>
        <v>0</v>
      </c>
      <c r="D8" s="46">
        <f>IF((Table71012131415235[[#This Row],[Rank]]+Table71012131415235[[#This Row],[Score]])&gt;0,1,0)</f>
        <v>0</v>
      </c>
    </row>
    <row r="9" spans="1:4">
      <c r="A9" t="str">
        <f>CostumeDesign!A10</f>
        <v>B-802</v>
      </c>
      <c r="B9" s="50">
        <f>CostumeDesign!U10</f>
        <v>0</v>
      </c>
      <c r="C9" s="50">
        <f>CostumeDesign!S10</f>
        <v>0</v>
      </c>
      <c r="D9" s="46">
        <f>IF((Table71012131415235[[#This Row],[Rank]]+Table71012131415235[[#This Row],[Score]])&gt;0,1,0)</f>
        <v>0</v>
      </c>
    </row>
    <row r="10" spans="1:4">
      <c r="A10" t="str">
        <f>CostumeDesign!A12</f>
        <v>B-804</v>
      </c>
      <c r="B10" s="50">
        <f>CostumeDesign!U12</f>
        <v>0</v>
      </c>
      <c r="C10" s="50">
        <f>CostumeDesign!S12</f>
        <v>0</v>
      </c>
      <c r="D10" s="46">
        <f>IF((Table71012131415235[[#This Row],[Rank]]+Table71012131415235[[#This Row],[Score]])&gt;0,1,0)</f>
        <v>0</v>
      </c>
    </row>
    <row r="11" spans="1:4">
      <c r="A11" t="str">
        <f>CostumeDesign!A14</f>
        <v>C-801</v>
      </c>
      <c r="B11" s="50">
        <f>CostumeDesign!U14</f>
        <v>0</v>
      </c>
      <c r="C11" s="50">
        <f>CostumeDesign!S14</f>
        <v>0</v>
      </c>
      <c r="D11" s="46">
        <f>IF((Table71012131415235[[#This Row],[Rank]]+Table71012131415235[[#This Row],[Score]])&gt;0,1,0)</f>
        <v>0</v>
      </c>
    </row>
    <row r="12" spans="1:4">
      <c r="A12" t="str">
        <f>CostumeDesign!A15</f>
        <v>C-802</v>
      </c>
      <c r="B12">
        <f>CostumeDesign!U15</f>
        <v>0</v>
      </c>
      <c r="C12">
        <f>CostumeDesign!S15</f>
        <v>0</v>
      </c>
      <c r="D12" s="46">
        <f>IF((Table71012131415235[[#This Row],[Rank]]+Table71012131415235[[#This Row],[Score]])&gt;0,1,0)</f>
        <v>0</v>
      </c>
    </row>
    <row r="13" spans="1:4">
      <c r="A13" t="str">
        <f>CostumeDesign!A16</f>
        <v>C-803</v>
      </c>
      <c r="B13">
        <f>CostumeDesign!U16</f>
        <v>0</v>
      </c>
      <c r="C13">
        <f>CostumeDesign!S16</f>
        <v>0</v>
      </c>
      <c r="D13" s="46">
        <f>IF((Table71012131415235[[#This Row],[Rank]]+Table71012131415235[[#This Row],[Score]])&gt;0,1,0)</f>
        <v>0</v>
      </c>
    </row>
    <row r="14" spans="1:4">
      <c r="A14" t="str">
        <f>CostumeDesign!A17</f>
        <v>C-804</v>
      </c>
      <c r="B14">
        <f>CostumeDesign!U17</f>
        <v>0</v>
      </c>
      <c r="C14">
        <f>CostumeDesign!S17</f>
        <v>0</v>
      </c>
      <c r="D14" s="46">
        <f>IF((Table71012131415235[[#This Row],[Rank]]+Table71012131415235[[#This Row],[Score]])&gt;0,1,0)</f>
        <v>0</v>
      </c>
    </row>
    <row r="15" spans="1:4">
      <c r="A15" t="str">
        <f>CostumeDesign!A19</f>
        <v>D-801</v>
      </c>
      <c r="B15">
        <f>CostumeDesign!U19</f>
        <v>0</v>
      </c>
      <c r="C15">
        <f>CostumeDesign!S19</f>
        <v>0</v>
      </c>
      <c r="D15" s="46">
        <f>IF((Table71012131415235[[#This Row],[Rank]]+Table71012131415235[[#This Row],[Score]])&gt;0,1,0)</f>
        <v>0</v>
      </c>
    </row>
    <row r="16" spans="1:4">
      <c r="A16" t="str">
        <f>CostumeDesign!A20</f>
        <v>D-802</v>
      </c>
      <c r="B16">
        <f>CostumeDesign!U20</f>
        <v>0</v>
      </c>
      <c r="C16">
        <f>CostumeDesign!S20</f>
        <v>0</v>
      </c>
      <c r="D16" s="46">
        <f>IF((Table71012131415235[[#This Row],[Rank]]+Table71012131415235[[#This Row],[Score]])&gt;0,1,0)</f>
        <v>0</v>
      </c>
    </row>
    <row r="17" spans="1:4">
      <c r="A17" t="str">
        <f>CostumeDesign!A21</f>
        <v>D-803</v>
      </c>
      <c r="B17">
        <f>CostumeDesign!U21</f>
        <v>0</v>
      </c>
      <c r="C17">
        <f>CostumeDesign!S21</f>
        <v>0</v>
      </c>
      <c r="D17" s="46">
        <f>IF((Table71012131415235[[#This Row],[Rank]]+Table71012131415235[[#This Row],[Score]])&gt;0,1,0)</f>
        <v>0</v>
      </c>
    </row>
    <row r="18" spans="1:4">
      <c r="A18" t="str">
        <f>CostumeDesign!A22</f>
        <v>D-804</v>
      </c>
      <c r="B18">
        <f>CostumeDesign!U22</f>
        <v>0</v>
      </c>
      <c r="C18">
        <f>CostumeDesign!S22</f>
        <v>0</v>
      </c>
      <c r="D18" s="46">
        <f>IF((Table71012131415235[[#This Row],[Rank]]+Table71012131415235[[#This Row],[Score]])&gt;0,1,0)</f>
        <v>0</v>
      </c>
    </row>
    <row r="19" spans="1:4">
      <c r="A19" t="str">
        <f>CostumeDesign!A24</f>
        <v>E-801</v>
      </c>
      <c r="B19">
        <f>CostumeDesign!U24</f>
        <v>0</v>
      </c>
      <c r="C19">
        <f>CostumeDesign!S24</f>
        <v>0</v>
      </c>
      <c r="D19" s="46">
        <f>IF((Table71012131415235[[#This Row],[Rank]]+Table71012131415235[[#This Row],[Score]])&gt;0,1,0)</f>
        <v>0</v>
      </c>
    </row>
    <row r="20" spans="1:4">
      <c r="A20" t="str">
        <f>CostumeDesign!A25</f>
        <v>E-802</v>
      </c>
      <c r="B20">
        <f>CostumeDesign!U25</f>
        <v>0</v>
      </c>
      <c r="C20">
        <f>CostumeDesign!S25</f>
        <v>0</v>
      </c>
      <c r="D20" s="46">
        <f>IF((Table71012131415235[[#This Row],[Rank]]+Table71012131415235[[#This Row],[Score]])&gt;0,1,0)</f>
        <v>0</v>
      </c>
    </row>
    <row r="21" spans="1:4">
      <c r="A21" t="str">
        <f>CostumeDesign!A26</f>
        <v>E-803</v>
      </c>
      <c r="B21">
        <f>CostumeDesign!U26</f>
        <v>0</v>
      </c>
      <c r="C21">
        <f>CostumeDesign!S26</f>
        <v>0</v>
      </c>
      <c r="D21" s="46">
        <f>IF((Table71012131415235[[#This Row],[Rank]]+Table71012131415235[[#This Row],[Score]])&gt;0,1,0)</f>
        <v>0</v>
      </c>
    </row>
    <row r="22" spans="1:4">
      <c r="A22" t="str">
        <f>CostumeDesign!A27</f>
        <v>E-804</v>
      </c>
      <c r="B22">
        <f>CostumeDesign!U27</f>
        <v>0</v>
      </c>
      <c r="C22">
        <f>CostumeDesign!S27</f>
        <v>0</v>
      </c>
      <c r="D22" s="46">
        <f>IF((Table71012131415235[[#This Row],[Rank]]+Table71012131415235[[#This Row],[Score]])&gt;0,1,0)</f>
        <v>0</v>
      </c>
    </row>
    <row r="23" spans="1:4">
      <c r="A23" t="str">
        <f>CostumeDesign!A29</f>
        <v>F-801</v>
      </c>
      <c r="B23">
        <f>CostumeDesign!U29</f>
        <v>0</v>
      </c>
      <c r="C23">
        <f>CostumeDesign!S29</f>
        <v>0</v>
      </c>
      <c r="D23" s="46">
        <f>IF((Table71012131415235[[#This Row],[Rank]]+Table71012131415235[[#This Row],[Score]])&gt;0,1,0)</f>
        <v>0</v>
      </c>
    </row>
    <row r="24" spans="1:4">
      <c r="A24" t="str">
        <f>CostumeDesign!A30</f>
        <v>F-802</v>
      </c>
      <c r="B24">
        <f>CostumeDesign!U30</f>
        <v>0</v>
      </c>
      <c r="C24">
        <f>CostumeDesign!S30</f>
        <v>0</v>
      </c>
      <c r="D24" s="46">
        <f>IF((Table71012131415235[[#This Row],[Rank]]+Table71012131415235[[#This Row],[Score]])&gt;0,1,0)</f>
        <v>0</v>
      </c>
    </row>
    <row r="25" spans="1:4">
      <c r="A25" t="str">
        <f>CostumeDesign!A31</f>
        <v>F-803</v>
      </c>
      <c r="B25">
        <f>CostumeDesign!U31</f>
        <v>0</v>
      </c>
      <c r="C25">
        <f>CostumeDesign!S31</f>
        <v>0</v>
      </c>
      <c r="D25" s="46">
        <f>IF((Table71012131415235[[#This Row],[Rank]]+Table71012131415235[[#This Row],[Score]])&gt;0,1,0)</f>
        <v>0</v>
      </c>
    </row>
    <row r="26" spans="1:4">
      <c r="A26" t="str">
        <f>CostumeDesign!A32</f>
        <v>F-804</v>
      </c>
      <c r="B26">
        <f>CostumeDesign!U32</f>
        <v>0</v>
      </c>
      <c r="C26">
        <f>CostumeDesign!S32</f>
        <v>0</v>
      </c>
      <c r="D26" s="46">
        <f>IF((Table71012131415235[[#This Row],[Rank]]+Table71012131415235[[#This Row],[Score]])&gt;0,1,0)</f>
        <v>0</v>
      </c>
    </row>
    <row r="27" spans="1:4">
      <c r="A27" t="str">
        <f>CostumeDesign!A34</f>
        <v>G-801</v>
      </c>
      <c r="B27">
        <f>CostumeDesign!U34</f>
        <v>0</v>
      </c>
      <c r="C27">
        <f>CostumeDesign!S34</f>
        <v>0</v>
      </c>
      <c r="D27" s="46">
        <f>IF((Table71012131415235[[#This Row],[Rank]]+Table71012131415235[[#This Row],[Score]])&gt;0,1,0)</f>
        <v>0</v>
      </c>
    </row>
    <row r="28" spans="1:4">
      <c r="A28" t="str">
        <f>CostumeDesign!A35</f>
        <v>G-802</v>
      </c>
      <c r="B28">
        <f>CostumeDesign!U35</f>
        <v>0</v>
      </c>
      <c r="C28">
        <f>CostumeDesign!S35</f>
        <v>0</v>
      </c>
      <c r="D28" s="46">
        <f>IF((Table71012131415235[[#This Row],[Rank]]+Table71012131415235[[#This Row],[Score]])&gt;0,1,0)</f>
        <v>0</v>
      </c>
    </row>
    <row r="29" spans="1:4">
      <c r="A29" t="str">
        <f>CostumeDesign!A36</f>
        <v>G-803</v>
      </c>
      <c r="B29">
        <f>CostumeDesign!U36</f>
        <v>0</v>
      </c>
      <c r="C29">
        <f>CostumeDesign!S36</f>
        <v>0</v>
      </c>
      <c r="D29" s="46">
        <f>IF((Table71012131415235[[#This Row],[Rank]]+Table71012131415235[[#This Row],[Score]])&gt;0,1,0)</f>
        <v>0</v>
      </c>
    </row>
    <row r="30" spans="1:4">
      <c r="A30" t="str">
        <f>CostumeDesign!A37</f>
        <v>G-804</v>
      </c>
      <c r="B30">
        <f>CostumeDesign!U37</f>
        <v>0</v>
      </c>
      <c r="C30">
        <f>CostumeDesign!S37</f>
        <v>0</v>
      </c>
      <c r="D30" s="46">
        <f>IF((Table71012131415235[[#This Row],[Rank]]+Table71012131415235[[#This Row],[Score]])&gt;0,1,0)</f>
        <v>0</v>
      </c>
    </row>
    <row r="31" spans="1:4">
      <c r="A31" t="str">
        <f>CostumeDesign!A39</f>
        <v>H-801</v>
      </c>
      <c r="B31">
        <f>CostumeDesign!U39</f>
        <v>0</v>
      </c>
      <c r="C31">
        <f>CostumeDesign!S39</f>
        <v>0</v>
      </c>
      <c r="D31" s="46">
        <f>IF((Table71012131415235[[#This Row],[Rank]]+Table71012131415235[[#This Row],[Score]])&gt;0,1,0)</f>
        <v>0</v>
      </c>
    </row>
    <row r="32" spans="1:4">
      <c r="A32" t="str">
        <f>CostumeDesign!A40</f>
        <v>H-802</v>
      </c>
      <c r="B32">
        <f>CostumeDesign!U40</f>
        <v>0</v>
      </c>
      <c r="C32">
        <f>CostumeDesign!S40</f>
        <v>0</v>
      </c>
      <c r="D32" s="46">
        <f>IF((Table71012131415235[[#This Row],[Rank]]+Table71012131415235[[#This Row],[Score]])&gt;0,1,0)</f>
        <v>0</v>
      </c>
    </row>
    <row r="33" spans="1:4">
      <c r="A33" t="str">
        <f>CostumeDesign!A41</f>
        <v>H-803</v>
      </c>
      <c r="B33">
        <f>CostumeDesign!U41</f>
        <v>0</v>
      </c>
      <c r="C33">
        <f>CostumeDesign!S41</f>
        <v>0</v>
      </c>
      <c r="D33" s="46">
        <f>IF((Table71012131415235[[#This Row],[Rank]]+Table71012131415235[[#This Row],[Score]])&gt;0,1,0)</f>
        <v>0</v>
      </c>
    </row>
    <row r="34" spans="1:4">
      <c r="A34" t="str">
        <f>CostumeDesign!A42</f>
        <v>H-804</v>
      </c>
      <c r="B34">
        <f>CostumeDesign!U42</f>
        <v>0</v>
      </c>
      <c r="C34">
        <f>CostumeDesign!S42</f>
        <v>0</v>
      </c>
      <c r="D34" s="46">
        <f>IF((Table71012131415235[[#This Row],[Rank]]+Table71012131415235[[#This Row],[Score]])&gt;0,1,0)</f>
        <v>0</v>
      </c>
    </row>
    <row r="35" spans="1:4">
      <c r="A35" t="str">
        <f>CostumeDesign!A44</f>
        <v>J-801</v>
      </c>
      <c r="B35">
        <f>CostumeDesign!U44</f>
        <v>0</v>
      </c>
      <c r="C35">
        <f>CostumeDesign!S44</f>
        <v>0</v>
      </c>
      <c r="D35" s="46">
        <f>IF((Table71012131415235[[#This Row],[Rank]]+Table71012131415235[[#This Row],[Score]])&gt;0,1,0)</f>
        <v>0</v>
      </c>
    </row>
    <row r="36" spans="1:4">
      <c r="A36" t="str">
        <f>CostumeDesign!A45</f>
        <v>J-802</v>
      </c>
      <c r="B36">
        <f>CostumeDesign!U45</f>
        <v>0</v>
      </c>
      <c r="C36">
        <f>CostumeDesign!S45</f>
        <v>0</v>
      </c>
      <c r="D36" s="46">
        <f>IF((Table71012131415235[[#This Row],[Rank]]+Table71012131415235[[#This Row],[Score]])&gt;0,1,0)</f>
        <v>0</v>
      </c>
    </row>
    <row r="37" spans="1:4">
      <c r="A37" t="str">
        <f>CostumeDesign!A46</f>
        <v>J-803</v>
      </c>
      <c r="B37">
        <f>CostumeDesign!U46</f>
        <v>0</v>
      </c>
      <c r="C37">
        <f>CostumeDesign!S46</f>
        <v>0</v>
      </c>
      <c r="D37" s="46">
        <f>IF((Table71012131415235[[#This Row],[Rank]]+Table71012131415235[[#This Row],[Score]])&gt;0,1,0)</f>
        <v>0</v>
      </c>
    </row>
    <row r="38" spans="1:4">
      <c r="A38" t="str">
        <f>CostumeDesign!A47</f>
        <v>J-804</v>
      </c>
      <c r="B38">
        <f>CostumeDesign!U47</f>
        <v>0</v>
      </c>
      <c r="C38">
        <f>CostumeDesign!S47</f>
        <v>0</v>
      </c>
      <c r="D38" s="46">
        <f>IF((Table71012131415235[[#This Row],[Rank]]+Table71012131415235[[#This Row],[Score]])&gt;0,1,0)</f>
        <v>0</v>
      </c>
    </row>
    <row r="39" spans="1:4">
      <c r="A39" t="str">
        <f>CostumeDesign!A49</f>
        <v>K-801</v>
      </c>
      <c r="B39">
        <f>CostumeDesign!U49</f>
        <v>0</v>
      </c>
      <c r="C39">
        <f>CostumeDesign!S49</f>
        <v>0</v>
      </c>
      <c r="D39" s="46">
        <f>IF((Table71012131415235[[#This Row],[Rank]]+Table71012131415235[[#This Row],[Score]])&gt;0,1,0)</f>
        <v>0</v>
      </c>
    </row>
    <row r="40" spans="1:4">
      <c r="A40" t="str">
        <f>CostumeDesign!A50</f>
        <v>K-802</v>
      </c>
      <c r="B40">
        <f>CostumeDesign!U50</f>
        <v>0</v>
      </c>
      <c r="C40">
        <f>CostumeDesign!S50</f>
        <v>0</v>
      </c>
      <c r="D40" s="46">
        <f>IF((Table71012131415235[[#This Row],[Rank]]+Table71012131415235[[#This Row],[Score]])&gt;0,1,0)</f>
        <v>0</v>
      </c>
    </row>
    <row r="41" spans="1:4">
      <c r="A41" t="str">
        <f>CostumeDesign!A51</f>
        <v>K-803</v>
      </c>
      <c r="B41">
        <f>CostumeDesign!U51</f>
        <v>0</v>
      </c>
      <c r="C41">
        <f>CostumeDesign!S51</f>
        <v>0</v>
      </c>
      <c r="D41" s="46">
        <f>IF((Table71012131415235[[#This Row],[Rank]]+Table71012131415235[[#This Row],[Score]])&gt;0,1,0)</f>
        <v>0</v>
      </c>
    </row>
    <row r="42" spans="1:4">
      <c r="A42" t="str">
        <f>CostumeDesign!A52</f>
        <v>K-804</v>
      </c>
      <c r="B42">
        <f>CostumeDesign!U52</f>
        <v>0</v>
      </c>
      <c r="C42">
        <f>CostumeDesign!S52</f>
        <v>0</v>
      </c>
      <c r="D42" s="46">
        <f>IF((Table71012131415235[[#This Row],[Rank]]+Table71012131415235[[#This Row],[Score]])&gt;0,1,0)</f>
        <v>0</v>
      </c>
    </row>
    <row r="43" spans="1:4">
      <c r="A43" t="str">
        <f>CostumeDesign!A54</f>
        <v>L-801</v>
      </c>
      <c r="B43">
        <f>CostumeDesign!U54</f>
        <v>0</v>
      </c>
      <c r="C43">
        <f>CostumeDesign!S54</f>
        <v>0</v>
      </c>
      <c r="D43" s="46">
        <f>IF((Table71012131415235[[#This Row],[Rank]]+Table71012131415235[[#This Row],[Score]])&gt;0,1,0)</f>
        <v>0</v>
      </c>
    </row>
    <row r="44" spans="1:4">
      <c r="A44" t="str">
        <f>CostumeDesign!A55</f>
        <v>L-802</v>
      </c>
      <c r="B44">
        <f>CostumeDesign!U55</f>
        <v>0</v>
      </c>
      <c r="C44">
        <f>CostumeDesign!S55</f>
        <v>0</v>
      </c>
      <c r="D44" s="46">
        <f>IF((Table71012131415235[[#This Row],[Rank]]+Table71012131415235[[#This Row],[Score]])&gt;0,1,0)</f>
        <v>0</v>
      </c>
    </row>
    <row r="45" spans="1:4">
      <c r="A45" t="str">
        <f>CostumeDesign!A56</f>
        <v>L-803</v>
      </c>
      <c r="B45">
        <f>CostumeDesign!U56</f>
        <v>0</v>
      </c>
      <c r="C45">
        <f>CostumeDesign!S56</f>
        <v>0</v>
      </c>
      <c r="D45" s="46">
        <f>IF((Table71012131415235[[#This Row],[Rank]]+Table71012131415235[[#This Row],[Score]])&gt;0,1,0)</f>
        <v>0</v>
      </c>
    </row>
    <row r="46" spans="1:4">
      <c r="A46" t="str">
        <f>CostumeDesign!A57</f>
        <v>L-804</v>
      </c>
      <c r="B46">
        <f>CostumeDesign!U57</f>
        <v>0</v>
      </c>
      <c r="C46">
        <f>CostumeDesign!S57</f>
        <v>0</v>
      </c>
      <c r="D46" s="46">
        <f>IF((Table71012131415235[[#This Row],[Rank]]+Table71012131415235[[#This Row],[Score]])&gt;0,1,0)</f>
        <v>0</v>
      </c>
    </row>
    <row r="47" spans="1:4">
      <c r="A47" t="str">
        <f>CostumeDesign!A59</f>
        <v>M-801</v>
      </c>
      <c r="B47">
        <f>CostumeDesign!U59</f>
        <v>0</v>
      </c>
      <c r="C47">
        <f>CostumeDesign!S59</f>
        <v>0</v>
      </c>
      <c r="D47" s="46">
        <f>IF((Table71012131415235[[#This Row],[Rank]]+Table71012131415235[[#This Row],[Score]])&gt;0,1,0)</f>
        <v>0</v>
      </c>
    </row>
    <row r="48" spans="1:4">
      <c r="A48" t="str">
        <f>CostumeDesign!A60</f>
        <v>M-802</v>
      </c>
      <c r="B48">
        <f>CostumeDesign!U60</f>
        <v>0</v>
      </c>
      <c r="C48">
        <f>CostumeDesign!S60</f>
        <v>0</v>
      </c>
      <c r="D48" s="46">
        <f>IF((Table71012131415235[[#This Row],[Rank]]+Table71012131415235[[#This Row],[Score]])&gt;0,1,0)</f>
        <v>0</v>
      </c>
    </row>
    <row r="49" spans="1:4">
      <c r="A49" t="str">
        <f>CostumeDesign!A61</f>
        <v>M-803</v>
      </c>
      <c r="B49">
        <f>CostumeDesign!U61</f>
        <v>0</v>
      </c>
      <c r="C49">
        <f>CostumeDesign!S61</f>
        <v>0</v>
      </c>
      <c r="D49" s="46">
        <f>IF((Table71012131415235[[#This Row],[Rank]]+Table71012131415235[[#This Row],[Score]])&gt;0,1,0)</f>
        <v>0</v>
      </c>
    </row>
    <row r="50" spans="1:4">
      <c r="A50" t="str">
        <f>CostumeDesign!A62</f>
        <v>M-804</v>
      </c>
      <c r="B50">
        <f>CostumeDesign!U62</f>
        <v>0</v>
      </c>
      <c r="C50">
        <f>CostumeDesign!S62</f>
        <v>0</v>
      </c>
      <c r="D50" s="46">
        <f>IF((Table71012131415235[[#This Row],[Rank]]+Table71012131415235[[#This Row],[Score]])&gt;0,1,0)</f>
        <v>0</v>
      </c>
    </row>
    <row r="51" spans="1:4">
      <c r="A51" t="str">
        <f>CostumeDesign!A64</f>
        <v>N-801</v>
      </c>
      <c r="B51">
        <f>CostumeDesign!U64</f>
        <v>0</v>
      </c>
      <c r="C51">
        <f>CostumeDesign!S64</f>
        <v>0</v>
      </c>
      <c r="D51" s="46">
        <f>IF((Table71012131415235[[#This Row],[Rank]]+Table71012131415235[[#This Row],[Score]])&gt;0,1,0)</f>
        <v>0</v>
      </c>
    </row>
    <row r="52" spans="1:4">
      <c r="A52" t="str">
        <f>CostumeDesign!A65</f>
        <v>N-802</v>
      </c>
      <c r="B52">
        <f>CostumeDesign!U65</f>
        <v>0</v>
      </c>
      <c r="C52">
        <f>CostumeDesign!S65</f>
        <v>0</v>
      </c>
      <c r="D52" s="46">
        <f>IF((Table71012131415235[[#This Row],[Rank]]+Table71012131415235[[#This Row],[Score]])&gt;0,1,0)</f>
        <v>0</v>
      </c>
    </row>
    <row r="53" spans="1:4">
      <c r="A53" t="str">
        <f>CostumeDesign!A66</f>
        <v>N-803</v>
      </c>
      <c r="B53">
        <f>CostumeDesign!U66</f>
        <v>0</v>
      </c>
      <c r="C53">
        <f>CostumeDesign!S66</f>
        <v>0</v>
      </c>
      <c r="D53" s="46">
        <f>IF((Table71012131415235[[#This Row],[Rank]]+Table71012131415235[[#This Row],[Score]])&gt;0,1,0)</f>
        <v>0</v>
      </c>
    </row>
    <row r="54" spans="1:4">
      <c r="A54" t="str">
        <f>CostumeDesign!A67</f>
        <v>N-804</v>
      </c>
      <c r="B54">
        <f>CostumeDesign!U67</f>
        <v>0</v>
      </c>
      <c r="C54">
        <f>CostumeDesign!S67</f>
        <v>0</v>
      </c>
      <c r="D54" s="46">
        <f>IF((Table71012131415235[[#This Row],[Rank]]+Table71012131415235[[#This Row],[Score]])&gt;0,1,0)</f>
        <v>0</v>
      </c>
    </row>
    <row r="55" spans="1:4">
      <c r="A55" t="str">
        <f>CostumeDesign!A69</f>
        <v>P-801</v>
      </c>
      <c r="B55">
        <f>CostumeDesign!U69</f>
        <v>0</v>
      </c>
      <c r="C55">
        <f>CostumeDesign!S69</f>
        <v>0</v>
      </c>
      <c r="D55" s="46">
        <f>IF((Table71012131415235[[#This Row],[Rank]]+Table71012131415235[[#This Row],[Score]])&gt;0,1,0)</f>
        <v>0</v>
      </c>
    </row>
    <row r="56" spans="1:4">
      <c r="A56" t="str">
        <f>CostumeDesign!A70</f>
        <v>P-802</v>
      </c>
      <c r="B56">
        <f>CostumeDesign!U70</f>
        <v>0</v>
      </c>
      <c r="C56">
        <f>CostumeDesign!S70</f>
        <v>0</v>
      </c>
      <c r="D56" s="46">
        <f>IF((Table71012131415235[[#This Row],[Rank]]+Table71012131415235[[#This Row],[Score]])&gt;0,1,0)</f>
        <v>0</v>
      </c>
    </row>
    <row r="57" spans="1:4">
      <c r="A57" t="str">
        <f>CostumeDesign!A71</f>
        <v>P-803</v>
      </c>
      <c r="B57">
        <f>CostumeDesign!U71</f>
        <v>0</v>
      </c>
      <c r="C57">
        <f>CostumeDesign!S71</f>
        <v>0</v>
      </c>
      <c r="D57" s="46">
        <f>IF((Table71012131415235[[#This Row],[Rank]]+Table71012131415235[[#This Row],[Score]])&gt;0,1,0)</f>
        <v>0</v>
      </c>
    </row>
    <row r="58" spans="1:4">
      <c r="A58" t="str">
        <f>CostumeDesign!A72</f>
        <v>P-804</v>
      </c>
      <c r="B58">
        <f>CostumeDesign!U72</f>
        <v>0</v>
      </c>
      <c r="C58">
        <f>CostumeDesign!S72</f>
        <v>0</v>
      </c>
      <c r="D58" s="46">
        <f>IF((Table71012131415235[[#This Row],[Rank]]+Table71012131415235[[#This Row],[Score]])&gt;0,1,0)</f>
        <v>0</v>
      </c>
    </row>
    <row r="59" spans="1:4">
      <c r="A59" t="str">
        <f>CostumeDesign!A74</f>
        <v>Q-801</v>
      </c>
      <c r="B59">
        <f>CostumeDesign!U74</f>
        <v>0</v>
      </c>
      <c r="C59">
        <f>CostumeDesign!S74</f>
        <v>0</v>
      </c>
      <c r="D59" s="46">
        <f>IF((Table71012131415235[[#This Row],[Rank]]+Table71012131415235[[#This Row],[Score]])&gt;0,1,0)</f>
        <v>0</v>
      </c>
    </row>
    <row r="60" spans="1:4">
      <c r="A60" t="str">
        <f>CostumeDesign!A75</f>
        <v>Q-802</v>
      </c>
      <c r="B60">
        <f>CostumeDesign!U75</f>
        <v>0</v>
      </c>
      <c r="C60">
        <f>CostumeDesign!S75</f>
        <v>0</v>
      </c>
      <c r="D60" s="46">
        <f>IF((Table71012131415235[[#This Row],[Rank]]+Table71012131415235[[#This Row],[Score]])&gt;0,1,0)</f>
        <v>0</v>
      </c>
    </row>
    <row r="61" spans="1:4">
      <c r="A61" t="str">
        <f>CostumeDesign!A76</f>
        <v>Q-803</v>
      </c>
      <c r="B61">
        <f>CostumeDesign!U76</f>
        <v>0</v>
      </c>
      <c r="C61">
        <f>CostumeDesign!S76</f>
        <v>0</v>
      </c>
      <c r="D61" s="46">
        <f>IF((Table71012131415235[[#This Row],[Rank]]+Table71012131415235[[#This Row],[Score]])&gt;0,1,0)</f>
        <v>0</v>
      </c>
    </row>
    <row r="62" spans="1:4">
      <c r="A62" t="str">
        <f>CostumeDesign!A77</f>
        <v>Q-804</v>
      </c>
      <c r="B62">
        <f>CostumeDesign!U77</f>
        <v>0</v>
      </c>
      <c r="C62">
        <f>CostumeDesign!S77</f>
        <v>0</v>
      </c>
      <c r="D62" s="46">
        <f>IF((Table71012131415235[[#This Row],[Rank]]+Table71012131415235[[#This Row],[Score]])&gt;0,1,0)</f>
        <v>0</v>
      </c>
    </row>
    <row r="63" spans="1:4">
      <c r="A63" t="str">
        <f>CostumeDesign!A79</f>
        <v>R-801</v>
      </c>
      <c r="B63">
        <f>CostumeDesign!U79</f>
        <v>0</v>
      </c>
      <c r="C63">
        <f>CostumeDesign!S79</f>
        <v>0</v>
      </c>
      <c r="D63" s="46">
        <f>IF((Table71012131415235[[#This Row],[Rank]]+Table71012131415235[[#This Row],[Score]])&gt;0,1,0)</f>
        <v>0</v>
      </c>
    </row>
    <row r="64" spans="1:4">
      <c r="A64" t="str">
        <f>CostumeDesign!A80</f>
        <v>R-802</v>
      </c>
      <c r="B64">
        <f>CostumeDesign!U80</f>
        <v>0</v>
      </c>
      <c r="C64">
        <f>CostumeDesign!S80</f>
        <v>0</v>
      </c>
      <c r="D64" s="46">
        <f>IF((Table71012131415235[[#This Row],[Rank]]+Table71012131415235[[#This Row],[Score]])&gt;0,1,0)</f>
        <v>0</v>
      </c>
    </row>
    <row r="65" spans="1:4">
      <c r="A65" t="str">
        <f>CostumeDesign!A81</f>
        <v>R-803</v>
      </c>
      <c r="B65">
        <f>CostumeDesign!U81</f>
        <v>0</v>
      </c>
      <c r="C65">
        <f>CostumeDesign!S81</f>
        <v>0</v>
      </c>
      <c r="D65" s="46">
        <f>IF((Table71012131415235[[#This Row],[Rank]]+Table71012131415235[[#This Row],[Score]])&gt;0,1,0)</f>
        <v>0</v>
      </c>
    </row>
    <row r="66" spans="1:4">
      <c r="A66" t="str">
        <f>CostumeDesign!A82</f>
        <v>R-804</v>
      </c>
      <c r="B66">
        <f>CostumeDesign!U82</f>
        <v>0</v>
      </c>
      <c r="C66">
        <f>CostumeDesign!S82</f>
        <v>0</v>
      </c>
      <c r="D66" s="46">
        <f>IF((Table71012131415235[[#This Row],[Rank]]+Table71012131415235[[#This Row],[Score]])&gt;0,1,0)</f>
        <v>0</v>
      </c>
    </row>
    <row r="67" spans="1:4">
      <c r="A67" t="str">
        <f>CostumeDesign!A84</f>
        <v>S-801</v>
      </c>
      <c r="B67">
        <f>CostumeDesign!U84</f>
        <v>0</v>
      </c>
      <c r="C67">
        <f>CostumeDesign!S84</f>
        <v>0</v>
      </c>
      <c r="D67" s="46">
        <f>IF((Table71012131415235[[#This Row],[Rank]]+Table71012131415235[[#This Row],[Score]])&gt;0,1,0)</f>
        <v>0</v>
      </c>
    </row>
    <row r="68" spans="1:4">
      <c r="A68" t="str">
        <f>CostumeDesign!A85</f>
        <v>S-802</v>
      </c>
      <c r="B68">
        <f>CostumeDesign!U85</f>
        <v>0</v>
      </c>
      <c r="C68">
        <f>CostumeDesign!S85</f>
        <v>0</v>
      </c>
      <c r="D68" s="46">
        <f>IF((Table71012131415235[[#This Row],[Rank]]+Table71012131415235[[#This Row],[Score]])&gt;0,1,0)</f>
        <v>0</v>
      </c>
    </row>
    <row r="69" spans="1:4">
      <c r="A69" t="str">
        <f>CostumeDesign!A86</f>
        <v>S-803</v>
      </c>
      <c r="B69">
        <f>CostumeDesign!U86</f>
        <v>0</v>
      </c>
      <c r="C69">
        <f>CostumeDesign!S86</f>
        <v>0</v>
      </c>
      <c r="D69" s="46">
        <f>IF((Table71012131415235[[#This Row],[Rank]]+Table71012131415235[[#This Row],[Score]])&gt;0,1,0)</f>
        <v>0</v>
      </c>
    </row>
    <row r="70" spans="1:4">
      <c r="A70" t="str">
        <f>CostumeDesign!A87</f>
        <v>S-804</v>
      </c>
      <c r="B70">
        <f>CostumeDesign!U87</f>
        <v>0</v>
      </c>
      <c r="C70">
        <f>CostumeDesign!S87</f>
        <v>0</v>
      </c>
      <c r="D70" s="46">
        <f>IF((Table71012131415235[[#This Row],[Rank]]+Table71012131415235[[#This Row],[Score]])&gt;0,1,0)</f>
        <v>0</v>
      </c>
    </row>
    <row r="71" spans="1:4">
      <c r="A71" t="str">
        <f>CostumeDesign!A89</f>
        <v>T-801</v>
      </c>
      <c r="B71">
        <f>CostumeDesign!U89</f>
        <v>0</v>
      </c>
      <c r="C71">
        <f>CostumeDesign!S89</f>
        <v>0</v>
      </c>
      <c r="D71" s="46">
        <f>IF((Table71012131415235[[#This Row],[Rank]]+Table71012131415235[[#This Row],[Score]])&gt;0,1,0)</f>
        <v>0</v>
      </c>
    </row>
    <row r="72" spans="1:4">
      <c r="A72" t="str">
        <f>CostumeDesign!A90</f>
        <v>T-802</v>
      </c>
      <c r="B72">
        <f>CostumeDesign!U90</f>
        <v>0</v>
      </c>
      <c r="C72">
        <f>CostumeDesign!S90</f>
        <v>0</v>
      </c>
      <c r="D72" s="46">
        <f>IF((Table71012131415235[[#This Row],[Rank]]+Table71012131415235[[#This Row],[Score]])&gt;0,1,0)</f>
        <v>0</v>
      </c>
    </row>
    <row r="73" spans="1:4">
      <c r="A73" t="str">
        <f>CostumeDesign!A91</f>
        <v>T-803</v>
      </c>
      <c r="B73">
        <f>CostumeDesign!U91</f>
        <v>0</v>
      </c>
      <c r="C73">
        <f>CostumeDesign!S91</f>
        <v>0</v>
      </c>
      <c r="D73" s="46">
        <f>IF((Table71012131415235[[#This Row],[Rank]]+Table71012131415235[[#This Row],[Score]])&gt;0,1,0)</f>
        <v>0</v>
      </c>
    </row>
    <row r="74" spans="1:4">
      <c r="A74" t="str">
        <f>CostumeDesign!A92</f>
        <v>T-804</v>
      </c>
      <c r="B74">
        <f>CostumeDesign!U92</f>
        <v>0</v>
      </c>
      <c r="C74">
        <f>CostumeDesign!S92</f>
        <v>0</v>
      </c>
      <c r="D74" s="46">
        <f>IF((Table71012131415235[[#This Row],[Rank]]+Table71012131415235[[#This Row],[Score]])&gt;0,1,0)</f>
        <v>0</v>
      </c>
    </row>
    <row r="75" spans="1:4">
      <c r="A75" t="str">
        <f>CostumeDesign!A94</f>
        <v>U-801</v>
      </c>
      <c r="B75">
        <f>CostumeDesign!U94</f>
        <v>0</v>
      </c>
      <c r="C75">
        <f>CostumeDesign!S94</f>
        <v>0</v>
      </c>
      <c r="D75" s="46">
        <f>IF((Table71012131415235[[#This Row],[Rank]]+Table71012131415235[[#This Row],[Score]])&gt;0,1,0)</f>
        <v>0</v>
      </c>
    </row>
    <row r="76" spans="1:4">
      <c r="A76" t="str">
        <f>CostumeDesign!A95</f>
        <v>U-802</v>
      </c>
      <c r="B76">
        <f>CostumeDesign!U95</f>
        <v>0</v>
      </c>
      <c r="C76">
        <f>CostumeDesign!S95</f>
        <v>0</v>
      </c>
      <c r="D76" s="46">
        <f>IF((Table71012131415235[[#This Row],[Rank]]+Table71012131415235[[#This Row],[Score]])&gt;0,1,0)</f>
        <v>0</v>
      </c>
    </row>
    <row r="77" spans="1:4">
      <c r="A77" t="str">
        <f>CostumeDesign!A96</f>
        <v>U-803</v>
      </c>
      <c r="B77">
        <f>CostumeDesign!U96</f>
        <v>0</v>
      </c>
      <c r="C77">
        <f>CostumeDesign!S96</f>
        <v>0</v>
      </c>
      <c r="D77" s="46">
        <f>IF((Table71012131415235[[#This Row],[Rank]]+Table71012131415235[[#This Row],[Score]])&gt;0,1,0)</f>
        <v>0</v>
      </c>
    </row>
    <row r="78" spans="1:4">
      <c r="A78" t="str">
        <f>CostumeDesign!A97</f>
        <v>U-804</v>
      </c>
      <c r="B78">
        <f>CostumeDesign!U97</f>
        <v>0</v>
      </c>
      <c r="C78">
        <f>CostumeDesign!S97</f>
        <v>0</v>
      </c>
      <c r="D78" s="46">
        <f>IF((Table71012131415235[[#This Row],[Rank]]+Table71012131415235[[#This Row],[Score]])&gt;0,1,0)</f>
        <v>0</v>
      </c>
    </row>
    <row r="79" spans="1:4">
      <c r="A79" t="str">
        <f>CostumeDesign!A99</f>
        <v>V-801</v>
      </c>
      <c r="B79">
        <f>CostumeDesign!U99</f>
        <v>0</v>
      </c>
      <c r="C79">
        <f>CostumeDesign!S99</f>
        <v>0</v>
      </c>
      <c r="D79" s="46">
        <f>IF((Table71012131415235[[#This Row],[Rank]]+Table71012131415235[[#This Row],[Score]])&gt;0,1,0)</f>
        <v>0</v>
      </c>
    </row>
    <row r="80" spans="1:4">
      <c r="A80" t="str">
        <f>CostumeDesign!A100</f>
        <v>V-802</v>
      </c>
      <c r="B80">
        <f>CostumeDesign!U100</f>
        <v>0</v>
      </c>
      <c r="C80">
        <f>CostumeDesign!S100</f>
        <v>0</v>
      </c>
      <c r="D80" s="46">
        <f>IF((Table71012131415235[[#This Row],[Rank]]+Table71012131415235[[#This Row],[Score]])&gt;0,1,0)</f>
        <v>0</v>
      </c>
    </row>
    <row r="81" spans="1:4">
      <c r="A81" t="str">
        <f>CostumeDesign!A101</f>
        <v>V-803</v>
      </c>
      <c r="B81">
        <f>CostumeDesign!U101</f>
        <v>0</v>
      </c>
      <c r="C81">
        <f>CostumeDesign!S101</f>
        <v>0</v>
      </c>
      <c r="D81" s="46">
        <f>IF((Table71012131415235[[#This Row],[Rank]]+Table71012131415235[[#This Row],[Score]])&gt;0,1,0)</f>
        <v>0</v>
      </c>
    </row>
    <row r="82" spans="1:4">
      <c r="A82" t="str">
        <f>CostumeDesign!A102</f>
        <v>V-804</v>
      </c>
      <c r="B82">
        <f>CostumeDesign!U102</f>
        <v>0</v>
      </c>
      <c r="C82">
        <f>CostumeDesign!S102</f>
        <v>0</v>
      </c>
      <c r="D82" s="46">
        <f>IF((Table71012131415235[[#This Row],[Rank]]+Table71012131415235[[#This Row],[Score]])&gt;0,1,0)</f>
        <v>0</v>
      </c>
    </row>
    <row r="83" spans="1:4">
      <c r="A83" t="str">
        <f>CostumeDesign!A104</f>
        <v>W-801</v>
      </c>
      <c r="B83">
        <f>CostumeDesign!U104</f>
        <v>0</v>
      </c>
      <c r="C83">
        <f>CostumeDesign!S104</f>
        <v>0</v>
      </c>
      <c r="D83" s="46">
        <f>IF((Table71012131415235[[#This Row],[Rank]]+Table71012131415235[[#This Row],[Score]])&gt;0,1,0)</f>
        <v>0</v>
      </c>
    </row>
    <row r="84" spans="1:4">
      <c r="A84" t="str">
        <f>CostumeDesign!A105</f>
        <v>W-802</v>
      </c>
      <c r="B84">
        <f>CostumeDesign!U105</f>
        <v>0</v>
      </c>
      <c r="C84">
        <f>CostumeDesign!S105</f>
        <v>0</v>
      </c>
      <c r="D84" s="46">
        <f>IF((Table71012131415235[[#This Row],[Rank]]+Table71012131415235[[#This Row],[Score]])&gt;0,1,0)</f>
        <v>0</v>
      </c>
    </row>
    <row r="85" spans="1:4">
      <c r="A85" t="str">
        <f>CostumeDesign!A106</f>
        <v>W-803</v>
      </c>
      <c r="B85">
        <f>CostumeDesign!U106</f>
        <v>0</v>
      </c>
      <c r="C85">
        <f>CostumeDesign!S106</f>
        <v>0</v>
      </c>
      <c r="D85" s="46">
        <f>IF((Table71012131415235[[#This Row],[Rank]]+Table71012131415235[[#This Row],[Score]])&gt;0,1,0)</f>
        <v>0</v>
      </c>
    </row>
    <row r="86" spans="1:4">
      <c r="A86" t="str">
        <f>CostumeDesign!A107</f>
        <v>W-804</v>
      </c>
      <c r="B86">
        <f>CostumeDesign!U107</f>
        <v>0</v>
      </c>
      <c r="C86">
        <f>CostumeDesign!S107</f>
        <v>0</v>
      </c>
      <c r="D86" s="46">
        <f>IF((Table71012131415235[[#This Row],[Rank]]+Table71012131415235[[#This Row],[Score]])&gt;0,1,0)</f>
        <v>0</v>
      </c>
    </row>
    <row r="87" spans="1:4">
      <c r="A87" t="str">
        <f>CostumeDesign!A109</f>
        <v>X-801</v>
      </c>
      <c r="B87">
        <f>CostumeDesign!U109</f>
        <v>0</v>
      </c>
      <c r="C87">
        <f>CostumeDesign!S109</f>
        <v>0</v>
      </c>
      <c r="D87" s="46">
        <f>IF((Table71012131415235[[#This Row],[Rank]]+Table71012131415235[[#This Row],[Score]])&gt;0,1,0)</f>
        <v>0</v>
      </c>
    </row>
    <row r="88" spans="1:4">
      <c r="A88" t="str">
        <f>CostumeDesign!A110</f>
        <v>X-802</v>
      </c>
      <c r="B88">
        <f>CostumeDesign!U110</f>
        <v>0</v>
      </c>
      <c r="C88">
        <f>CostumeDesign!S110</f>
        <v>0</v>
      </c>
      <c r="D88" s="46">
        <f>IF((Table71012131415235[[#This Row],[Rank]]+Table71012131415235[[#This Row],[Score]])&gt;0,1,0)</f>
        <v>0</v>
      </c>
    </row>
    <row r="89" spans="1:4">
      <c r="A89" t="str">
        <f>CostumeDesign!A111</f>
        <v>X-803</v>
      </c>
      <c r="B89">
        <f>CostumeDesign!U111</f>
        <v>0</v>
      </c>
      <c r="C89">
        <f>CostumeDesign!S111</f>
        <v>0</v>
      </c>
      <c r="D89" s="46">
        <f>IF((Table71012131415235[[#This Row],[Rank]]+Table71012131415235[[#This Row],[Score]])&gt;0,1,0)</f>
        <v>0</v>
      </c>
    </row>
    <row r="90" spans="1:4">
      <c r="A90" t="str">
        <f>CostumeDesign!A112</f>
        <v>X-804</v>
      </c>
      <c r="B90">
        <f>CostumeDesign!U112</f>
        <v>0</v>
      </c>
      <c r="C90">
        <f>CostumeDesign!S112</f>
        <v>0</v>
      </c>
      <c r="D90" s="46">
        <f>IF((Table71012131415235[[#This Row],[Rank]]+Table71012131415235[[#This Row],[Score]])&gt;0,1,0)</f>
        <v>0</v>
      </c>
    </row>
    <row r="91" spans="1:4">
      <c r="A91" t="str">
        <f>CostumeDesign!A114</f>
        <v>Y-801</v>
      </c>
      <c r="B91">
        <f>CostumeDesign!U114</f>
        <v>0</v>
      </c>
      <c r="C91">
        <f>CostumeDesign!S114</f>
        <v>0</v>
      </c>
      <c r="D91" s="46">
        <f>IF((Table71012131415235[[#This Row],[Rank]]+Table71012131415235[[#This Row],[Score]])&gt;0,1,0)</f>
        <v>0</v>
      </c>
    </row>
    <row r="92" spans="1:4">
      <c r="A92" t="str">
        <f>CostumeDesign!A115</f>
        <v>Y-802</v>
      </c>
      <c r="B92">
        <f>CostumeDesign!U115</f>
        <v>0</v>
      </c>
      <c r="C92">
        <f>CostumeDesign!S115</f>
        <v>0</v>
      </c>
      <c r="D92" s="46">
        <f>IF((Table71012131415235[[#This Row],[Rank]]+Table71012131415235[[#This Row],[Score]])&gt;0,1,0)</f>
        <v>0</v>
      </c>
    </row>
    <row r="93" spans="1:4">
      <c r="A93" t="str">
        <f>CostumeDesign!A116</f>
        <v>Y-803</v>
      </c>
      <c r="B93">
        <f>CostumeDesign!U116</f>
        <v>0</v>
      </c>
      <c r="C93">
        <f>CostumeDesign!S116</f>
        <v>0</v>
      </c>
      <c r="D93" s="46">
        <f>IF((Table71012131415235[[#This Row],[Rank]]+Table71012131415235[[#This Row],[Score]])&gt;0,1,0)</f>
        <v>0</v>
      </c>
    </row>
    <row r="94" spans="1:4">
      <c r="A94" t="str">
        <f>CostumeDesign!A117</f>
        <v>Y-804</v>
      </c>
      <c r="B94">
        <f>CostumeDesign!U117</f>
        <v>0</v>
      </c>
      <c r="C94">
        <f>CostumeDesign!S117</f>
        <v>0</v>
      </c>
      <c r="D94" s="46">
        <f>IF((Table71012131415235[[#This Row],[Rank]]+Table71012131415235[[#This Row],[Score]])&gt;0,1,0)</f>
        <v>0</v>
      </c>
    </row>
    <row r="95" spans="1:4">
      <c r="A95" t="str">
        <f>CostumeDesign!A119</f>
        <v>Z-801</v>
      </c>
      <c r="B95">
        <f>CostumeDesign!U119</f>
        <v>0</v>
      </c>
      <c r="C95">
        <f>CostumeDesign!S119</f>
        <v>0</v>
      </c>
      <c r="D95" s="46">
        <f>IF((Table71012131415235[[#This Row],[Rank]]+Table71012131415235[[#This Row],[Score]])&gt;0,1,0)</f>
        <v>0</v>
      </c>
    </row>
    <row r="96" spans="1:4">
      <c r="A96" t="str">
        <f>CostumeDesign!A120</f>
        <v>Z-802</v>
      </c>
      <c r="B96">
        <f>CostumeDesign!U120</f>
        <v>0</v>
      </c>
      <c r="C96">
        <f>CostumeDesign!S120</f>
        <v>0</v>
      </c>
      <c r="D96" s="46">
        <f>IF((Table71012131415235[[#This Row],[Rank]]+Table71012131415235[[#This Row],[Score]])&gt;0,1,0)</f>
        <v>0</v>
      </c>
    </row>
    <row r="97" spans="1:4">
      <c r="A97" t="str">
        <f>CostumeDesign!A121</f>
        <v>Z-803</v>
      </c>
      <c r="B97">
        <f>CostumeDesign!U121</f>
        <v>0</v>
      </c>
      <c r="C97">
        <f>CostumeDesign!S121</f>
        <v>0</v>
      </c>
      <c r="D97" s="46">
        <f>IF((Table71012131415235[[#This Row],[Rank]]+Table71012131415235[[#This Row],[Score]])&gt;0,1,0)</f>
        <v>0</v>
      </c>
    </row>
    <row r="98" spans="1:4">
      <c r="A98" t="str">
        <f>CostumeDesign!A122</f>
        <v>Z-804</v>
      </c>
      <c r="B98">
        <f>CostumeDesign!U122</f>
        <v>0</v>
      </c>
      <c r="C98">
        <f>CostumeDesign!S122</f>
        <v>0</v>
      </c>
      <c r="D98" s="46">
        <f>IF((Table71012131415235[[#This Row],[Rank]]+Table71012131415235[[#This Row],[Score]])&gt;0,1,0)</f>
        <v>0</v>
      </c>
    </row>
    <row r="99" spans="1:4">
      <c r="A99" t="str">
        <f>CostumeDesign!A124</f>
        <v>AA-801</v>
      </c>
      <c r="B99">
        <f>CostumeDesign!U124</f>
        <v>0</v>
      </c>
      <c r="C99">
        <f>CostumeDesign!S124</f>
        <v>0</v>
      </c>
      <c r="D99" s="46">
        <f>IF((Table71012131415235[[#This Row],[Rank]]+Table71012131415235[[#This Row],[Score]])&gt;0,1,0)</f>
        <v>0</v>
      </c>
    </row>
    <row r="100" spans="1:4">
      <c r="A100" t="str">
        <f>CostumeDesign!A125</f>
        <v>AA-802</v>
      </c>
      <c r="B100">
        <f>CostumeDesign!U125</f>
        <v>0</v>
      </c>
      <c r="C100">
        <f>CostumeDesign!S125</f>
        <v>0</v>
      </c>
      <c r="D100" s="46">
        <f>IF((Table71012131415235[[#This Row],[Rank]]+Table71012131415235[[#This Row],[Score]])&gt;0,1,0)</f>
        <v>0</v>
      </c>
    </row>
    <row r="101" spans="1:4">
      <c r="A101" t="str">
        <f>CostumeDesign!A126</f>
        <v>AA-803</v>
      </c>
      <c r="B101">
        <f>CostumeDesign!U126</f>
        <v>0</v>
      </c>
      <c r="C101">
        <f>CostumeDesign!S126</f>
        <v>0</v>
      </c>
      <c r="D101" s="46">
        <f>IF((Table71012131415235[[#This Row],[Rank]]+Table71012131415235[[#This Row],[Score]])&gt;0,1,0)</f>
        <v>0</v>
      </c>
    </row>
    <row r="102" spans="1:4">
      <c r="A102" t="str">
        <f>CostumeDesign!A127</f>
        <v>AA-804</v>
      </c>
      <c r="B102">
        <f>CostumeDesign!U127</f>
        <v>0</v>
      </c>
      <c r="C102">
        <f>CostumeDesign!S127</f>
        <v>0</v>
      </c>
      <c r="D102" s="46">
        <f>IF((Table71012131415235[[#This Row],[Rank]]+Table71012131415235[[#This Row],[Score]])&gt;0,1,0)</f>
        <v>0</v>
      </c>
    </row>
    <row r="103" spans="1:4">
      <c r="A103" t="str">
        <f>CostumeDesign!A129</f>
        <v>BB-801</v>
      </c>
      <c r="B103">
        <f>CostumeDesign!U129</f>
        <v>0</v>
      </c>
      <c r="C103">
        <f>CostumeDesign!S129</f>
        <v>0</v>
      </c>
      <c r="D103" s="46">
        <f>IF((Table71012131415235[[#This Row],[Rank]]+Table71012131415235[[#This Row],[Score]])&gt;0,1,0)</f>
        <v>0</v>
      </c>
    </row>
    <row r="104" spans="1:4">
      <c r="A104" t="str">
        <f>CostumeDesign!A130</f>
        <v>BB-802</v>
      </c>
      <c r="B104">
        <f>CostumeDesign!U130</f>
        <v>0</v>
      </c>
      <c r="C104">
        <f>CostumeDesign!S130</f>
        <v>0</v>
      </c>
      <c r="D104" s="46">
        <f>IF((Table71012131415235[[#This Row],[Rank]]+Table71012131415235[[#This Row],[Score]])&gt;0,1,0)</f>
        <v>0</v>
      </c>
    </row>
    <row r="105" spans="1:4">
      <c r="A105" t="str">
        <f>CostumeDesign!A131</f>
        <v>BB-803</v>
      </c>
      <c r="B105">
        <f>CostumeDesign!U131</f>
        <v>0</v>
      </c>
      <c r="C105">
        <f>CostumeDesign!S131</f>
        <v>0</v>
      </c>
      <c r="D105" s="46">
        <f>IF((Table71012131415235[[#This Row],[Rank]]+Table71012131415235[[#This Row],[Score]])&gt;0,1,0)</f>
        <v>0</v>
      </c>
    </row>
    <row r="106" spans="1:4">
      <c r="A106" t="str">
        <f>CostumeDesign!A132</f>
        <v>BB-804</v>
      </c>
      <c r="B106">
        <f>CostumeDesign!U132</f>
        <v>0</v>
      </c>
      <c r="C106">
        <f>CostumeDesign!S132</f>
        <v>0</v>
      </c>
      <c r="D106" s="46">
        <f>IF((Table71012131415235[[#This Row],[Rank]]+Table71012131415235[[#This Row],[Score]])&gt;0,1,0)</f>
        <v>0</v>
      </c>
    </row>
    <row r="107" spans="1:4">
      <c r="A107" t="str">
        <f>CostumeDesign!A134</f>
        <v>CC-801</v>
      </c>
      <c r="B107">
        <f>CostumeDesign!U134</f>
        <v>0</v>
      </c>
      <c r="C107">
        <f>CostumeDesign!S134</f>
        <v>0</v>
      </c>
      <c r="D107" s="46">
        <f>IF((Table71012131415235[[#This Row],[Rank]]+Table71012131415235[[#This Row],[Score]])&gt;0,1,0)</f>
        <v>0</v>
      </c>
    </row>
    <row r="108" spans="1:4">
      <c r="A108" t="str">
        <f>CostumeDesign!A135</f>
        <v>CC-802</v>
      </c>
      <c r="B108">
        <f>CostumeDesign!U135</f>
        <v>0</v>
      </c>
      <c r="C108">
        <f>CostumeDesign!S135</f>
        <v>0</v>
      </c>
      <c r="D108" s="46">
        <f>IF((Table71012131415235[[#This Row],[Rank]]+Table71012131415235[[#This Row],[Score]])&gt;0,1,0)</f>
        <v>0</v>
      </c>
    </row>
    <row r="109" spans="1:4">
      <c r="A109" t="str">
        <f>CostumeDesign!A136</f>
        <v>CC-803</v>
      </c>
      <c r="B109">
        <f>CostumeDesign!U136</f>
        <v>0</v>
      </c>
      <c r="C109">
        <f>CostumeDesign!S136</f>
        <v>0</v>
      </c>
      <c r="D109" s="46">
        <f>IF((Table71012131415235[[#This Row],[Rank]]+Table71012131415235[[#This Row],[Score]])&gt;0,1,0)</f>
        <v>0</v>
      </c>
    </row>
    <row r="110" spans="1:4">
      <c r="A110" t="str">
        <f>CostumeDesign!A137</f>
        <v>CC-804</v>
      </c>
      <c r="B110">
        <f>CostumeDesign!U137</f>
        <v>0</v>
      </c>
      <c r="C110">
        <f>CostumeDesign!S137</f>
        <v>0</v>
      </c>
      <c r="D110" s="46">
        <f>IF((Table71012131415235[[#This Row],[Rank]]+Table71012131415235[[#This Row],[Score]])&gt;0,1,0)</f>
        <v>0</v>
      </c>
    </row>
    <row r="111" spans="1:4">
      <c r="A111" t="str">
        <f>CostumeDesign!A139</f>
        <v>DD-801</v>
      </c>
      <c r="B111">
        <f>CostumeDesign!U139</f>
        <v>0</v>
      </c>
      <c r="C111">
        <f>CostumeDesign!S139</f>
        <v>0</v>
      </c>
      <c r="D111" s="46">
        <f>IF((Table71012131415235[[#This Row],[Rank]]+Table71012131415235[[#This Row],[Score]])&gt;0,1,0)</f>
        <v>0</v>
      </c>
    </row>
    <row r="112" spans="1:4">
      <c r="A112" t="str">
        <f>CostumeDesign!A140</f>
        <v>DD-802</v>
      </c>
      <c r="B112">
        <f>CostumeDesign!U140</f>
        <v>0</v>
      </c>
      <c r="C112">
        <f>CostumeDesign!S140</f>
        <v>0</v>
      </c>
      <c r="D112" s="46">
        <f>IF((Table71012131415235[[#This Row],[Rank]]+Table71012131415235[[#This Row],[Score]])&gt;0,1,0)</f>
        <v>0</v>
      </c>
    </row>
    <row r="113" spans="1:4">
      <c r="A113" t="str">
        <f>CostumeDesign!A141</f>
        <v>DD-803</v>
      </c>
      <c r="B113">
        <f>CostumeDesign!U141</f>
        <v>0</v>
      </c>
      <c r="C113">
        <f>CostumeDesign!S141</f>
        <v>0</v>
      </c>
      <c r="D113" s="46">
        <f>IF((Table71012131415235[[#This Row],[Rank]]+Table71012131415235[[#This Row],[Score]])&gt;0,1,0)</f>
        <v>0</v>
      </c>
    </row>
    <row r="114" spans="1:4">
      <c r="A114" t="str">
        <f>CostumeDesign!A142</f>
        <v>DD-804</v>
      </c>
      <c r="B114">
        <f>CostumeDesign!U142</f>
        <v>0</v>
      </c>
      <c r="C114">
        <f>CostumeDesign!S142</f>
        <v>0</v>
      </c>
      <c r="D114" s="46">
        <f>IF((Table71012131415235[[#This Row],[Rank]]+Table71012131415235[[#This Row],[Score]])&gt;0,1,0)</f>
        <v>0</v>
      </c>
    </row>
    <row r="115" spans="1:4">
      <c r="A115" t="str">
        <f>CostumeDesign!A144</f>
        <v>EE-801</v>
      </c>
      <c r="B115">
        <f>CostumeDesign!U144</f>
        <v>0</v>
      </c>
      <c r="C115">
        <f>CostumeDesign!S144</f>
        <v>0</v>
      </c>
      <c r="D115" s="46">
        <f>IF((Table71012131415235[[#This Row],[Rank]]+Table71012131415235[[#This Row],[Score]])&gt;0,1,0)</f>
        <v>0</v>
      </c>
    </row>
    <row r="116" spans="1:4">
      <c r="A116" t="str">
        <f>CostumeDesign!A145</f>
        <v>EE-802</v>
      </c>
      <c r="B116">
        <f>CostumeDesign!U145</f>
        <v>0</v>
      </c>
      <c r="C116">
        <f>CostumeDesign!S145</f>
        <v>0</v>
      </c>
      <c r="D116" s="46">
        <f>IF((Table71012131415235[[#This Row],[Rank]]+Table71012131415235[[#This Row],[Score]])&gt;0,1,0)</f>
        <v>0</v>
      </c>
    </row>
    <row r="117" spans="1:4">
      <c r="A117" t="str">
        <f>CostumeDesign!A146</f>
        <v>EE-803</v>
      </c>
      <c r="B117">
        <f>CostumeDesign!U146</f>
        <v>0</v>
      </c>
      <c r="C117">
        <f>CostumeDesign!S146</f>
        <v>0</v>
      </c>
      <c r="D117" s="46">
        <f>IF((Table71012131415235[[#This Row],[Rank]]+Table71012131415235[[#This Row],[Score]])&gt;0,1,0)</f>
        <v>0</v>
      </c>
    </row>
    <row r="118" spans="1:4">
      <c r="A118" t="str">
        <f>CostumeDesign!A147</f>
        <v>EE-804</v>
      </c>
      <c r="B118">
        <f>CostumeDesign!U147</f>
        <v>0</v>
      </c>
      <c r="C118">
        <f>CostumeDesign!S147</f>
        <v>0</v>
      </c>
      <c r="D118" s="46">
        <f>IF((Table71012131415235[[#This Row],[Rank]]+Table71012131415235[[#This Row],[Score]])&gt;0,1,0)</f>
        <v>0</v>
      </c>
    </row>
    <row r="119" spans="1:4">
      <c r="A119" t="str">
        <f>CostumeDesign!A149</f>
        <v>FF-801</v>
      </c>
      <c r="B119">
        <f>CostumeDesign!U149</f>
        <v>0</v>
      </c>
      <c r="C119">
        <f>CostumeDesign!S149</f>
        <v>0</v>
      </c>
      <c r="D119" s="46">
        <f>IF((Table71012131415235[[#This Row],[Rank]]+Table71012131415235[[#This Row],[Score]])&gt;0,1,0)</f>
        <v>0</v>
      </c>
    </row>
    <row r="120" spans="1:4">
      <c r="A120" t="str">
        <f>CostumeDesign!A150</f>
        <v>FF-802</v>
      </c>
      <c r="B120">
        <f>CostumeDesign!U150</f>
        <v>0</v>
      </c>
      <c r="C120">
        <f>CostumeDesign!S150</f>
        <v>0</v>
      </c>
      <c r="D120" s="46">
        <f>IF((Table71012131415235[[#This Row],[Rank]]+Table71012131415235[[#This Row],[Score]])&gt;0,1,0)</f>
        <v>0</v>
      </c>
    </row>
    <row r="121" spans="1:4">
      <c r="A121" t="str">
        <f>CostumeDesign!A151</f>
        <v>FF-803</v>
      </c>
      <c r="B121">
        <f>CostumeDesign!U151</f>
        <v>0</v>
      </c>
      <c r="C121">
        <f>CostumeDesign!S151</f>
        <v>0</v>
      </c>
      <c r="D121" s="46">
        <f>IF((Table71012131415235[[#This Row],[Rank]]+Table71012131415235[[#This Row],[Score]])&gt;0,1,0)</f>
        <v>0</v>
      </c>
    </row>
    <row r="122" spans="1:4">
      <c r="A122" t="str">
        <f>CostumeDesign!A152</f>
        <v>FF-804</v>
      </c>
      <c r="B122">
        <f>CostumeDesign!U152</f>
        <v>0</v>
      </c>
      <c r="C122">
        <f>CostumeDesign!S152</f>
        <v>0</v>
      </c>
      <c r="D122" s="46">
        <f>IF((Table71012131415235[[#This Row],[Rank]]+Table71012131415235[[#This Row],[Score]])&gt;0,1,0)</f>
        <v>0</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Button 1">
              <controlPr defaultSize="0" print="0" autoFill="0" autoPict="0" macro="[0]!filter_by_Rank_then_Score">
                <anchor moveWithCells="1" sizeWithCells="1">
                  <from>
                    <xdr:col>5</xdr:col>
                    <xdr:colOff>104775</xdr:colOff>
                    <xdr:row>1</xdr:row>
                    <xdr:rowOff>152400</xdr:rowOff>
                  </from>
                  <to>
                    <xdr:col>8</xdr:col>
                    <xdr:colOff>85725</xdr:colOff>
                    <xdr:row>4</xdr:row>
                    <xdr:rowOff>114300</xdr:rowOff>
                  </to>
                </anchor>
              </controlPr>
            </control>
          </mc:Choice>
        </mc:AlternateContent>
      </controls>
    </mc:Choice>
  </mc:AlternateContent>
  <tableParts count="1">
    <tablePart r:id="rId4"/>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AG152"/>
  <sheetViews>
    <sheetView workbookViewId="0">
      <pane xSplit="1" ySplit="3" topLeftCell="H4" activePane="bottomRight" state="frozen"/>
      <selection pane="topRight" activeCell="B1" sqref="B1"/>
      <selection pane="bottomLeft" activeCell="A4" sqref="A4"/>
      <selection pane="bottomRight" activeCell="O44" sqref="O44"/>
    </sheetView>
  </sheetViews>
  <sheetFormatPr defaultColWidth="8.7109375" defaultRowHeight="15"/>
  <cols>
    <col min="1" max="1" width="8.7109375" style="7"/>
    <col min="2" max="7" width="0" style="7" hidden="1" customWidth="1"/>
    <col min="8" max="9" width="8.7109375" style="7"/>
    <col min="10" max="10" width="11.85546875" style="7" customWidth="1"/>
    <col min="11" max="11" width="8.42578125" style="10" customWidth="1"/>
    <col min="12" max="12" width="8.85546875" style="2" customWidth="1"/>
    <col min="13" max="13" width="8.7109375" style="3" customWidth="1"/>
    <col min="14" max="14" width="8.85546875" style="4" customWidth="1"/>
    <col min="15" max="15" width="8.7109375" style="5" customWidth="1"/>
    <col min="16" max="16" width="8.85546875" style="6" customWidth="1"/>
    <col min="17" max="17" width="13.42578125" style="7" customWidth="1"/>
    <col min="18" max="18" width="8" style="7" customWidth="1"/>
    <col min="19" max="19" width="12.140625" style="7" customWidth="1"/>
    <col min="20" max="16384" width="8.7109375" style="7"/>
  </cols>
  <sheetData>
    <row r="1" spans="1:31">
      <c r="A1" s="70" t="s">
        <v>225</v>
      </c>
      <c r="B1" s="71"/>
      <c r="C1" s="71"/>
      <c r="D1" s="71"/>
      <c r="E1" s="71"/>
      <c r="F1" s="71"/>
      <c r="G1" s="71"/>
      <c r="H1" s="71"/>
      <c r="I1" s="72"/>
      <c r="J1" s="1"/>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H3" s="13" t="s">
        <v>4</v>
      </c>
      <c r="J3" s="13"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12</v>
      </c>
      <c r="H4" s="7" t="s">
        <v>1106</v>
      </c>
      <c r="J4" s="7" t="s">
        <v>1107</v>
      </c>
      <c r="K4" s="10">
        <v>2</v>
      </c>
      <c r="L4" s="2">
        <v>23</v>
      </c>
      <c r="M4" s="3">
        <v>1</v>
      </c>
      <c r="N4" s="4">
        <v>25</v>
      </c>
      <c r="O4" s="5">
        <v>2</v>
      </c>
      <c r="P4" s="6">
        <v>25</v>
      </c>
      <c r="R4" s="7" t="str">
        <f>IF(Q4="1violation",-7*1,IF(Q4="2violations",-7*2,IF(Q4="3violations",-7*3,IF(Q4="",""))))</f>
        <v/>
      </c>
      <c r="S4" s="7">
        <f>SUM(L4,N4,P4,R4)</f>
        <v>73</v>
      </c>
      <c r="U4" s="7">
        <f>SUM(K4,M4,O4)</f>
        <v>5</v>
      </c>
      <c r="Y4" s="7">
        <f>SUM(S4,S6,S5,S7,-AB4)</f>
        <v>203</v>
      </c>
      <c r="AB4" s="7">
        <f>MIN(S4:S7)</f>
        <v>0</v>
      </c>
    </row>
    <row r="5" spans="1:31">
      <c r="A5" s="7" t="s">
        <v>13</v>
      </c>
      <c r="H5" s="7" t="s">
        <v>1108</v>
      </c>
      <c r="J5" s="7" t="s">
        <v>1109</v>
      </c>
      <c r="K5" s="10">
        <v>4</v>
      </c>
      <c r="L5" s="2">
        <v>18</v>
      </c>
      <c r="M5" s="3">
        <v>4</v>
      </c>
      <c r="N5" s="4">
        <v>17</v>
      </c>
      <c r="O5" s="5">
        <v>3</v>
      </c>
      <c r="P5" s="6">
        <v>22</v>
      </c>
      <c r="R5" s="7" t="str">
        <f t="shared" ref="R5:R67" si="0">IF(Q5="1violation",-7*1,IF(Q5="2violations",-7*2,IF(Q5="3violations",-7*3,IF(Q5="",""))))</f>
        <v/>
      </c>
      <c r="S5" s="7">
        <f>SUM(L5,N5,P5,R5)</f>
        <v>57</v>
      </c>
      <c r="U5" s="7">
        <f>SUM(K5,M5,O5)</f>
        <v>11</v>
      </c>
    </row>
    <row r="6" spans="1:31">
      <c r="A6" s="7" t="s">
        <v>14</v>
      </c>
      <c r="H6" s="7" t="s">
        <v>1110</v>
      </c>
      <c r="J6" s="7" t="s">
        <v>1111</v>
      </c>
      <c r="K6" s="10">
        <v>3</v>
      </c>
      <c r="L6" s="2">
        <v>24</v>
      </c>
      <c r="M6" s="3">
        <v>2</v>
      </c>
      <c r="N6" s="4">
        <v>24</v>
      </c>
      <c r="O6" s="5">
        <v>2</v>
      </c>
      <c r="P6" s="6">
        <v>25</v>
      </c>
      <c r="R6" s="7" t="str">
        <f>IF(Q6="1violation",-7*1,IF(Q6="2violations",-7*2,IF(Q6="3violations",-7*3,IF(Q6="",""))))</f>
        <v/>
      </c>
      <c r="S6" s="7">
        <f>SUM(L6,N6,P6,R6)</f>
        <v>73</v>
      </c>
      <c r="U6" s="7">
        <f>SUM(K6,M6,O6)</f>
        <v>7</v>
      </c>
    </row>
    <row r="7" spans="1:31" hidden="1">
      <c r="A7" s="7" t="s">
        <v>15</v>
      </c>
      <c r="R7" s="7" t="str">
        <f t="shared" si="0"/>
        <v/>
      </c>
      <c r="S7" s="7">
        <f t="shared" ref="S7" si="1">SUM(L7,N7,P7,R7)</f>
        <v>0</v>
      </c>
      <c r="U7" s="7">
        <f>SUM(K7,M7,O7)</f>
        <v>0</v>
      </c>
    </row>
    <row r="8" spans="1:31" hidden="1"/>
    <row r="9" spans="1:31">
      <c r="A9" s="7" t="s">
        <v>16</v>
      </c>
      <c r="H9" s="7" t="s">
        <v>1112</v>
      </c>
      <c r="J9" s="7" t="s">
        <v>1113</v>
      </c>
      <c r="K9" s="10">
        <v>4</v>
      </c>
      <c r="L9" s="2">
        <v>21</v>
      </c>
      <c r="M9" s="3">
        <v>4</v>
      </c>
      <c r="N9" s="4">
        <v>15</v>
      </c>
      <c r="O9" s="5">
        <v>4</v>
      </c>
      <c r="P9" s="6">
        <v>22</v>
      </c>
      <c r="R9" s="7" t="str">
        <f t="shared" si="0"/>
        <v/>
      </c>
      <c r="S9" s="7">
        <f>SUM(L9,N9,P9,R9)</f>
        <v>58</v>
      </c>
      <c r="U9" s="7">
        <f>SUM(K9,M9,O9)</f>
        <v>12</v>
      </c>
      <c r="Y9" s="7">
        <f>SUM(S9,S11,S10,S12,-AB9)</f>
        <v>194</v>
      </c>
      <c r="AB9" s="7">
        <f>MIN(S9:S12)</f>
        <v>58</v>
      </c>
    </row>
    <row r="10" spans="1:31">
      <c r="A10" s="7" t="s">
        <v>17</v>
      </c>
      <c r="H10" s="7" t="s">
        <v>1114</v>
      </c>
      <c r="J10" s="7" t="s">
        <v>1115</v>
      </c>
      <c r="K10" s="10">
        <v>1</v>
      </c>
      <c r="L10" s="2">
        <v>25</v>
      </c>
      <c r="M10" s="3">
        <v>4</v>
      </c>
      <c r="N10" s="4">
        <v>18</v>
      </c>
      <c r="O10" s="5">
        <v>1</v>
      </c>
      <c r="P10" s="6">
        <v>25</v>
      </c>
      <c r="R10" s="7" t="str">
        <f t="shared" si="0"/>
        <v/>
      </c>
      <c r="S10" s="7">
        <f>SUM(L10,N10,P10,R10)</f>
        <v>68</v>
      </c>
      <c r="U10" s="7">
        <f>SUM(K10,M10,O10)</f>
        <v>6</v>
      </c>
    </row>
    <row r="11" spans="1:31">
      <c r="A11" s="7" t="s">
        <v>18</v>
      </c>
      <c r="H11" s="7" t="s">
        <v>1116</v>
      </c>
      <c r="J11" s="7" t="s">
        <v>1117</v>
      </c>
      <c r="K11" s="10">
        <v>4</v>
      </c>
      <c r="L11" s="2">
        <v>20</v>
      </c>
      <c r="M11" s="3">
        <v>4</v>
      </c>
      <c r="N11" s="4">
        <v>23</v>
      </c>
      <c r="O11" s="5">
        <v>4</v>
      </c>
      <c r="P11" s="6">
        <v>21</v>
      </c>
      <c r="R11" s="7" t="str">
        <f t="shared" si="0"/>
        <v/>
      </c>
      <c r="S11" s="7">
        <f>SUM(L11,N11,P11,R11)</f>
        <v>64</v>
      </c>
      <c r="U11" s="7">
        <f>SUM(K11,M11,O11)</f>
        <v>12</v>
      </c>
    </row>
    <row r="12" spans="1:31">
      <c r="A12" s="7" t="s">
        <v>19</v>
      </c>
      <c r="H12" s="7" t="s">
        <v>1119</v>
      </c>
      <c r="J12" s="7" t="s">
        <v>1118</v>
      </c>
      <c r="K12" s="10">
        <v>3</v>
      </c>
      <c r="L12" s="2">
        <v>21</v>
      </c>
      <c r="M12" s="3">
        <v>2</v>
      </c>
      <c r="N12" s="4">
        <v>20</v>
      </c>
      <c r="O12" s="5">
        <v>4</v>
      </c>
      <c r="P12" s="6">
        <v>21</v>
      </c>
      <c r="R12" s="7" t="str">
        <f t="shared" si="0"/>
        <v/>
      </c>
      <c r="S12" s="7">
        <f>SUM(L12,N12,P12,R12)</f>
        <v>62</v>
      </c>
      <c r="U12" s="7">
        <f>SUM(K12,M12,O12)</f>
        <v>9</v>
      </c>
    </row>
    <row r="13" spans="1:31" hidden="1"/>
    <row r="14" spans="1:31">
      <c r="A14" s="7" t="s">
        <v>20</v>
      </c>
      <c r="H14" s="7" t="s">
        <v>1120</v>
      </c>
      <c r="J14" s="7" t="s">
        <v>1121</v>
      </c>
      <c r="K14" s="10">
        <v>3</v>
      </c>
      <c r="L14" s="2">
        <v>22</v>
      </c>
      <c r="M14" s="3">
        <v>3</v>
      </c>
      <c r="N14" s="4">
        <v>24</v>
      </c>
      <c r="O14" s="5">
        <v>4</v>
      </c>
      <c r="P14" s="6">
        <v>22</v>
      </c>
      <c r="R14" s="7" t="str">
        <f t="shared" si="0"/>
        <v/>
      </c>
      <c r="S14" s="7">
        <f>SUM(L14,N14,P14,R14)</f>
        <v>68</v>
      </c>
      <c r="U14" s="7">
        <f>SUM(K14,M14,O14)</f>
        <v>10</v>
      </c>
      <c r="Y14" s="7">
        <f>SUM(S14,S16,S15,S17,-AB14)</f>
        <v>198</v>
      </c>
      <c r="AB14" s="7">
        <f>MIN(S14:S17)</f>
        <v>0</v>
      </c>
    </row>
    <row r="15" spans="1:31">
      <c r="A15" s="7" t="s">
        <v>21</v>
      </c>
      <c r="H15" s="7" t="s">
        <v>1122</v>
      </c>
      <c r="J15" s="7" t="s">
        <v>1123</v>
      </c>
      <c r="K15" s="10">
        <v>2</v>
      </c>
      <c r="L15" s="2">
        <v>25</v>
      </c>
      <c r="M15" s="3">
        <v>4</v>
      </c>
      <c r="N15" s="4">
        <v>14</v>
      </c>
      <c r="O15" s="5">
        <v>4</v>
      </c>
      <c r="P15" s="6">
        <v>22</v>
      </c>
      <c r="R15" s="7" t="str">
        <f t="shared" si="0"/>
        <v/>
      </c>
      <c r="S15" s="7">
        <f>SUM(L15,N15,P15,R15)</f>
        <v>61</v>
      </c>
      <c r="U15" s="7">
        <f>SUM(K15,M15,O15)</f>
        <v>10</v>
      </c>
    </row>
    <row r="16" spans="1:31">
      <c r="A16" s="7" t="s">
        <v>22</v>
      </c>
      <c r="H16" s="7" t="s">
        <v>1134</v>
      </c>
      <c r="J16" s="7" t="s">
        <v>1135</v>
      </c>
      <c r="K16" s="10">
        <v>4</v>
      </c>
      <c r="L16" s="2">
        <v>22</v>
      </c>
      <c r="M16" s="3">
        <v>1</v>
      </c>
      <c r="N16" s="4">
        <v>22</v>
      </c>
      <c r="O16" s="5">
        <v>1</v>
      </c>
      <c r="P16" s="6">
        <v>25</v>
      </c>
      <c r="R16" s="7" t="str">
        <f t="shared" si="0"/>
        <v/>
      </c>
      <c r="S16" s="7">
        <f>SUM(L16,N16,P16,R16)</f>
        <v>69</v>
      </c>
      <c r="U16" s="7">
        <f>SUM(K16,M16,O16)</f>
        <v>6</v>
      </c>
    </row>
    <row r="17" spans="1:28" hidden="1">
      <c r="A17" s="7" t="s">
        <v>23</v>
      </c>
      <c r="R17" s="7" t="str">
        <f t="shared" si="0"/>
        <v/>
      </c>
      <c r="S17" s="7">
        <f>SUM(L17,N17,P17,R17)</f>
        <v>0</v>
      </c>
      <c r="U17" s="7">
        <f>SUM(K17,M17,O17)</f>
        <v>0</v>
      </c>
    </row>
    <row r="18" spans="1:28" hidden="1"/>
    <row r="19" spans="1:28">
      <c r="A19" s="7" t="s">
        <v>24</v>
      </c>
      <c r="H19" s="7" t="s">
        <v>1124</v>
      </c>
      <c r="K19" s="10">
        <v>2</v>
      </c>
      <c r="L19" s="2">
        <v>23</v>
      </c>
      <c r="M19" s="3">
        <v>3</v>
      </c>
      <c r="N19" s="4">
        <v>20</v>
      </c>
      <c r="O19" s="5">
        <v>1</v>
      </c>
      <c r="P19" s="6">
        <v>25</v>
      </c>
      <c r="Q19" s="7" t="s">
        <v>207</v>
      </c>
      <c r="R19" s="7">
        <f t="shared" si="0"/>
        <v>-7</v>
      </c>
      <c r="S19" s="7">
        <f>SUM(L19,N19,P19,R19)</f>
        <v>61</v>
      </c>
      <c r="U19" s="7">
        <f>SUM(K19,M19,O19)</f>
        <v>6</v>
      </c>
      <c r="Y19" s="7">
        <f>SUM(S19,S21,S20,S22,-AB19)</f>
        <v>61</v>
      </c>
      <c r="AB19" s="7">
        <f>MIN(S19:S22)</f>
        <v>0</v>
      </c>
    </row>
    <row r="20" spans="1:28" hidden="1">
      <c r="A20" s="7" t="s">
        <v>25</v>
      </c>
      <c r="R20" s="7" t="str">
        <f t="shared" si="0"/>
        <v/>
      </c>
      <c r="S20" s="7">
        <f>SUM(L20,N20,P20,R20)</f>
        <v>0</v>
      </c>
      <c r="U20" s="7">
        <f>SUM(K20,M20,O20)</f>
        <v>0</v>
      </c>
    </row>
    <row r="21" spans="1:28" hidden="1">
      <c r="A21" s="7" t="s">
        <v>26</v>
      </c>
      <c r="R21" s="7" t="str">
        <f t="shared" si="0"/>
        <v/>
      </c>
      <c r="S21" s="7">
        <f>SUM(L21,N21,P21,R21)</f>
        <v>0</v>
      </c>
      <c r="U21" s="7">
        <f>SUM(K21,M21,O21)</f>
        <v>0</v>
      </c>
    </row>
    <row r="22" spans="1:28" hidden="1">
      <c r="A22" s="7" t="s">
        <v>27</v>
      </c>
      <c r="R22" s="7" t="str">
        <f t="shared" si="0"/>
        <v/>
      </c>
      <c r="S22" s="7">
        <f>SUM(L22,N22,P22,R22)</f>
        <v>0</v>
      </c>
      <c r="U22" s="7">
        <f>SUM(K22,M22,O22)</f>
        <v>0</v>
      </c>
    </row>
    <row r="23" spans="1:28" hidden="1"/>
    <row r="24" spans="1:28">
      <c r="A24" s="7" t="s">
        <v>28</v>
      </c>
      <c r="H24" s="7" t="s">
        <v>1125</v>
      </c>
      <c r="J24" s="7" t="s">
        <v>1126</v>
      </c>
      <c r="K24" s="10">
        <v>4</v>
      </c>
      <c r="L24" s="2">
        <v>20</v>
      </c>
      <c r="M24" s="3">
        <v>3</v>
      </c>
      <c r="N24" s="4">
        <v>19</v>
      </c>
      <c r="O24" s="5">
        <v>3</v>
      </c>
      <c r="P24" s="6">
        <v>24</v>
      </c>
      <c r="R24" s="7" t="str">
        <f t="shared" si="0"/>
        <v/>
      </c>
      <c r="S24" s="7">
        <f>SUM(L24,N24,P24,R24)</f>
        <v>63</v>
      </c>
      <c r="U24" s="7">
        <f>SUM(K24,M24,O24)</f>
        <v>10</v>
      </c>
      <c r="Y24" s="7">
        <f>SUM(S24,S26,S25,S27,-AB24)</f>
        <v>63</v>
      </c>
      <c r="AB24" s="7">
        <f>MIN(S24:S27)</f>
        <v>0</v>
      </c>
    </row>
    <row r="25" spans="1:28" hidden="1">
      <c r="A25" s="7" t="s">
        <v>29</v>
      </c>
      <c r="R25" s="7" t="str">
        <f t="shared" si="0"/>
        <v/>
      </c>
      <c r="S25" s="7">
        <f>SUM(L25,N25,P25,R25)</f>
        <v>0</v>
      </c>
      <c r="U25" s="7">
        <f>SUM(K25,M25,O25)</f>
        <v>0</v>
      </c>
    </row>
    <row r="26" spans="1:28" hidden="1">
      <c r="A26" s="7" t="s">
        <v>30</v>
      </c>
      <c r="R26" s="7" t="str">
        <f t="shared" si="0"/>
        <v/>
      </c>
      <c r="S26" s="7">
        <f>SUM(L26,N26,P26,R26)</f>
        <v>0</v>
      </c>
      <c r="U26" s="7">
        <f>SUM(K26,M26,O26)</f>
        <v>0</v>
      </c>
    </row>
    <row r="27" spans="1:28" hidden="1">
      <c r="A27" s="7" t="s">
        <v>31</v>
      </c>
      <c r="R27" s="7" t="str">
        <f t="shared" si="0"/>
        <v/>
      </c>
      <c r="S27" s="7">
        <f>SUM(L27,N27,P27,R27)</f>
        <v>0</v>
      </c>
      <c r="U27" s="7">
        <f>SUM(K27,M27,O27)</f>
        <v>0</v>
      </c>
    </row>
    <row r="28" spans="1:28" hidden="1"/>
    <row r="29" spans="1:28">
      <c r="A29" s="7" t="s">
        <v>32</v>
      </c>
      <c r="H29" s="7" t="s">
        <v>1136</v>
      </c>
      <c r="J29" s="7" t="s">
        <v>1137</v>
      </c>
      <c r="K29" s="10">
        <v>4</v>
      </c>
      <c r="L29" s="2">
        <v>16</v>
      </c>
      <c r="M29" s="3">
        <v>4</v>
      </c>
      <c r="N29" s="4">
        <v>16</v>
      </c>
      <c r="O29" s="5">
        <v>4</v>
      </c>
      <c r="P29" s="6">
        <v>20</v>
      </c>
      <c r="R29" s="7" t="str">
        <f t="shared" si="0"/>
        <v/>
      </c>
      <c r="S29" s="7">
        <f>SUM(L29,N29,P29,R29)</f>
        <v>52</v>
      </c>
      <c r="U29" s="7">
        <f>SUM(K29,M29,O29)</f>
        <v>12</v>
      </c>
      <c r="Y29" s="7">
        <f>SUM(S29,S31,S30,S32,-AB29)</f>
        <v>52</v>
      </c>
      <c r="AB29" s="7">
        <f>MIN(S29:S32)</f>
        <v>0</v>
      </c>
    </row>
    <row r="30" spans="1:28" hidden="1">
      <c r="A30" s="7" t="s">
        <v>33</v>
      </c>
      <c r="R30" s="7" t="str">
        <f t="shared" si="0"/>
        <v/>
      </c>
      <c r="S30" s="7">
        <f>SUM(L30,N30,P30,R30)</f>
        <v>0</v>
      </c>
      <c r="U30" s="7">
        <f>SUM(K30,M30,O30)</f>
        <v>0</v>
      </c>
    </row>
    <row r="31" spans="1:28" hidden="1">
      <c r="A31" s="7" t="s">
        <v>34</v>
      </c>
      <c r="R31" s="7" t="str">
        <f t="shared" si="0"/>
        <v/>
      </c>
      <c r="S31" s="7">
        <f>SUM(L31,N31,P31,R31)</f>
        <v>0</v>
      </c>
      <c r="U31" s="7">
        <f>SUM(K31,M31,O31)</f>
        <v>0</v>
      </c>
    </row>
    <row r="32" spans="1:28" hidden="1">
      <c r="A32" s="7" t="s">
        <v>35</v>
      </c>
      <c r="R32" s="7" t="str">
        <f t="shared" si="0"/>
        <v/>
      </c>
      <c r="S32" s="7">
        <f>SUM(L32,N32,P32,R32)</f>
        <v>0</v>
      </c>
      <c r="U32" s="7">
        <f>SUM(K32,M32,O32)</f>
        <v>0</v>
      </c>
    </row>
    <row r="33" spans="1:33" hidden="1">
      <c r="AG33" s="7" t="s">
        <v>844</v>
      </c>
    </row>
    <row r="34" spans="1:33">
      <c r="A34" s="7" t="s">
        <v>36</v>
      </c>
      <c r="H34" s="7" t="s">
        <v>1127</v>
      </c>
      <c r="J34" s="7" t="s">
        <v>1128</v>
      </c>
      <c r="K34" s="10">
        <v>1</v>
      </c>
      <c r="L34" s="2">
        <v>25</v>
      </c>
      <c r="M34" s="3">
        <v>1</v>
      </c>
      <c r="N34" s="4">
        <v>25</v>
      </c>
      <c r="O34" s="5">
        <v>2</v>
      </c>
      <c r="P34" s="6">
        <v>24</v>
      </c>
      <c r="R34" s="7" t="str">
        <f t="shared" si="0"/>
        <v/>
      </c>
      <c r="S34" s="7">
        <f>SUM(L34,N34,P34,R34)</f>
        <v>74</v>
      </c>
      <c r="U34" s="7">
        <f>SUM(K34,M34,O34)</f>
        <v>4</v>
      </c>
      <c r="Y34" s="7">
        <f>SUM(S34,S36,S35,S37,-AB34)</f>
        <v>74</v>
      </c>
      <c r="AB34" s="7">
        <f>MIN(S34:S37)</f>
        <v>0</v>
      </c>
      <c r="AG34" s="7">
        <v>210</v>
      </c>
    </row>
    <row r="35" spans="1:33" hidden="1">
      <c r="A35" s="7" t="s">
        <v>37</v>
      </c>
      <c r="R35" s="7" t="str">
        <f t="shared" si="0"/>
        <v/>
      </c>
      <c r="S35" s="7">
        <f>SUM(L35,N35,P35,R35)</f>
        <v>0</v>
      </c>
      <c r="U35" s="7">
        <f>SUM(K35,M35,O35)</f>
        <v>0</v>
      </c>
    </row>
    <row r="36" spans="1:33" hidden="1">
      <c r="A36" s="7" t="s">
        <v>38</v>
      </c>
      <c r="R36" s="7" t="str">
        <f t="shared" si="0"/>
        <v/>
      </c>
      <c r="S36" s="7">
        <f>SUM(L36,N36,P36,R36)</f>
        <v>0</v>
      </c>
      <c r="U36" s="7">
        <f>SUM(K36,M36,O36)</f>
        <v>0</v>
      </c>
    </row>
    <row r="37" spans="1:33" hidden="1">
      <c r="A37" s="7" t="s">
        <v>39</v>
      </c>
      <c r="R37" s="7" t="str">
        <f t="shared" si="0"/>
        <v/>
      </c>
      <c r="S37" s="7">
        <f>SUM(L37,N37,P37,R37)</f>
        <v>0</v>
      </c>
      <c r="U37" s="7">
        <f>SUM(K37,M37,O37)</f>
        <v>0</v>
      </c>
    </row>
    <row r="38" spans="1:33" hidden="1"/>
    <row r="39" spans="1:33" hidden="1">
      <c r="A39" s="7" t="s">
        <v>40</v>
      </c>
      <c r="R39" s="7" t="str">
        <f t="shared" si="0"/>
        <v/>
      </c>
      <c r="S39" s="7">
        <f>SUM(L39,N39,P39,R39)</f>
        <v>0</v>
      </c>
      <c r="U39" s="7">
        <f>SUM(K39,M39,O39)</f>
        <v>0</v>
      </c>
      <c r="Y39" s="7">
        <f>SUM(S39,S41,S40,S42,-AB39)</f>
        <v>0</v>
      </c>
      <c r="AB39" s="7">
        <f>MIN(S39:S42)</f>
        <v>0</v>
      </c>
    </row>
    <row r="40" spans="1:33" hidden="1">
      <c r="A40" s="7" t="s">
        <v>41</v>
      </c>
      <c r="R40" s="7" t="str">
        <f t="shared" si="0"/>
        <v/>
      </c>
      <c r="S40" s="7">
        <f>SUM(L40,N40,P40,R40)</f>
        <v>0</v>
      </c>
      <c r="U40" s="7">
        <f>SUM(K40,M40,O40)</f>
        <v>0</v>
      </c>
    </row>
    <row r="41" spans="1:33" hidden="1">
      <c r="A41" s="7" t="s">
        <v>42</v>
      </c>
      <c r="R41" s="7" t="str">
        <f t="shared" si="0"/>
        <v/>
      </c>
      <c r="S41" s="7">
        <f>SUM(L41,N41,P41,R41)</f>
        <v>0</v>
      </c>
      <c r="U41" s="7">
        <f>SUM(K41,M41,O41)</f>
        <v>0</v>
      </c>
    </row>
    <row r="42" spans="1:33" hidden="1">
      <c r="A42" s="7" t="s">
        <v>43</v>
      </c>
      <c r="R42" s="7" t="str">
        <f t="shared" si="0"/>
        <v/>
      </c>
      <c r="S42" s="7">
        <f>SUM(L42,N42,P42,R42)</f>
        <v>0</v>
      </c>
      <c r="U42" s="7">
        <f>SUM(K42,M42,O42)</f>
        <v>0</v>
      </c>
    </row>
    <row r="43" spans="1:33" hidden="1"/>
    <row r="44" spans="1:33">
      <c r="A44" s="7" t="s">
        <v>44</v>
      </c>
      <c r="H44" s="7" t="s">
        <v>1129</v>
      </c>
      <c r="J44" s="7" t="s">
        <v>1130</v>
      </c>
      <c r="K44" s="10">
        <v>4</v>
      </c>
      <c r="L44" s="2">
        <v>21</v>
      </c>
      <c r="M44" s="3">
        <v>4</v>
      </c>
      <c r="N44" s="4">
        <v>15</v>
      </c>
      <c r="O44" s="5">
        <v>3</v>
      </c>
      <c r="P44" s="6">
        <v>24</v>
      </c>
      <c r="R44" s="7" t="str">
        <f t="shared" si="0"/>
        <v/>
      </c>
      <c r="S44" s="7">
        <f>SUM(L44,N44,P44,R44)</f>
        <v>60</v>
      </c>
      <c r="U44" s="7">
        <f>SUM(K44,M44,O44)</f>
        <v>11</v>
      </c>
      <c r="Y44" s="7">
        <f>SUM(S44,S46,S45,S47,-AB44)</f>
        <v>115</v>
      </c>
      <c r="AB44" s="7">
        <f>MIN(S44:S47)</f>
        <v>0</v>
      </c>
    </row>
    <row r="45" spans="1:33">
      <c r="A45" s="7" t="s">
        <v>45</v>
      </c>
      <c r="H45" s="7" t="s">
        <v>1131</v>
      </c>
      <c r="J45" s="7" t="s">
        <v>1132</v>
      </c>
      <c r="K45" s="10">
        <v>4</v>
      </c>
      <c r="L45" s="2">
        <v>16</v>
      </c>
      <c r="M45" s="3">
        <v>4</v>
      </c>
      <c r="N45" s="4">
        <v>20</v>
      </c>
      <c r="O45" s="5">
        <v>4</v>
      </c>
      <c r="P45" s="6">
        <v>19</v>
      </c>
      <c r="R45" s="7" t="str">
        <f t="shared" si="0"/>
        <v/>
      </c>
      <c r="S45" s="7">
        <f>SUM(L45,N45,P45,R45)</f>
        <v>55</v>
      </c>
      <c r="U45" s="7">
        <f>SUM(K45,M45,O45)</f>
        <v>12</v>
      </c>
    </row>
    <row r="46" spans="1:33" hidden="1">
      <c r="A46" s="7" t="s">
        <v>46</v>
      </c>
      <c r="R46" s="7" t="str">
        <f t="shared" si="0"/>
        <v/>
      </c>
      <c r="S46" s="7">
        <f>SUM(L46,N46,P46,R46)</f>
        <v>0</v>
      </c>
      <c r="U46" s="7">
        <f>SUM(K46,M46,O46)</f>
        <v>0</v>
      </c>
    </row>
    <row r="47" spans="1:33" hidden="1">
      <c r="A47" s="7" t="s">
        <v>47</v>
      </c>
      <c r="R47" s="7" t="str">
        <f t="shared" si="0"/>
        <v/>
      </c>
      <c r="S47" s="7">
        <f>SUM(L47,N47,P47,R47)</f>
        <v>0</v>
      </c>
      <c r="U47" s="7">
        <f>SUM(K47,M47,O47)</f>
        <v>0</v>
      </c>
    </row>
    <row r="48" spans="1:33" hidden="1"/>
    <row r="49" spans="1:28">
      <c r="A49" s="7" t="s">
        <v>48</v>
      </c>
      <c r="H49" s="7" t="s">
        <v>1133</v>
      </c>
      <c r="K49" s="10">
        <v>1</v>
      </c>
      <c r="L49" s="2">
        <v>25</v>
      </c>
      <c r="M49" s="3">
        <v>2</v>
      </c>
      <c r="N49" s="4">
        <v>24</v>
      </c>
      <c r="O49" s="5">
        <v>4</v>
      </c>
      <c r="P49" s="6">
        <v>24</v>
      </c>
      <c r="Q49" s="7" t="s">
        <v>208</v>
      </c>
      <c r="R49" s="7">
        <f t="shared" si="0"/>
        <v>-14</v>
      </c>
      <c r="S49" s="7">
        <f>SUM(L49,N49,P49,R49)</f>
        <v>59</v>
      </c>
      <c r="U49" s="7">
        <f>SUM(K49,M49,O49)</f>
        <v>7</v>
      </c>
      <c r="Y49" s="7">
        <f>SUM(S49,S51,S50,S52,-AB49)</f>
        <v>59</v>
      </c>
      <c r="AB49" s="7">
        <f>MIN(S49:S52)</f>
        <v>0</v>
      </c>
    </row>
    <row r="50" spans="1:28" hidden="1">
      <c r="A50" s="7" t="s">
        <v>49</v>
      </c>
      <c r="R50" s="7" t="str">
        <f t="shared" si="0"/>
        <v/>
      </c>
      <c r="S50" s="7">
        <f>SUM(L50,N50,P50,R50)</f>
        <v>0</v>
      </c>
      <c r="U50" s="7">
        <f>SUM(K50,M50,O50)</f>
        <v>0</v>
      </c>
    </row>
    <row r="51" spans="1:28" hidden="1">
      <c r="A51" s="7" t="s">
        <v>50</v>
      </c>
      <c r="R51" s="7" t="str">
        <f t="shared" si="0"/>
        <v/>
      </c>
      <c r="S51" s="7">
        <f>SUM(L51,N51,P51,R51)</f>
        <v>0</v>
      </c>
      <c r="U51" s="7">
        <f>SUM(K51,M51,O51)</f>
        <v>0</v>
      </c>
    </row>
    <row r="52" spans="1:28" hidden="1">
      <c r="A52" s="7" t="s">
        <v>51</v>
      </c>
      <c r="R52" s="7" t="str">
        <f t="shared" si="0"/>
        <v/>
      </c>
      <c r="S52" s="7">
        <f>SUM(L52,N52,P52,R52)</f>
        <v>0</v>
      </c>
      <c r="U52" s="7">
        <f>SUM(K52,M52,O52)</f>
        <v>0</v>
      </c>
    </row>
    <row r="54" spans="1:28">
      <c r="A54" s="7" t="s">
        <v>52</v>
      </c>
      <c r="R54" s="7" t="str">
        <f t="shared" si="0"/>
        <v/>
      </c>
      <c r="S54" s="7">
        <f>SUM(L54,N54,P54,R54)</f>
        <v>0</v>
      </c>
      <c r="U54" s="7">
        <f>SUM(K54,M54,O54)</f>
        <v>0</v>
      </c>
      <c r="Y54" s="7">
        <f>SUM(S54,S56,S55,S57,-AB54)</f>
        <v>0</v>
      </c>
      <c r="AB54" s="7">
        <f>MIN(S54:S57)</f>
        <v>0</v>
      </c>
    </row>
    <row r="55" spans="1:28">
      <c r="A55" s="7" t="s">
        <v>53</v>
      </c>
      <c r="R55" s="7" t="str">
        <f t="shared" si="0"/>
        <v/>
      </c>
      <c r="S55" s="7">
        <f>SUM(L55,N55,P55,R55)</f>
        <v>0</v>
      </c>
      <c r="U55" s="7">
        <f>SUM(K55,M55,O55)</f>
        <v>0</v>
      </c>
    </row>
    <row r="56" spans="1:28">
      <c r="A56" s="7" t="s">
        <v>54</v>
      </c>
      <c r="R56" s="7" t="str">
        <f t="shared" si="0"/>
        <v/>
      </c>
      <c r="S56" s="7">
        <f>SUM(L56,N56,P56,R56)</f>
        <v>0</v>
      </c>
      <c r="U56" s="7">
        <f>SUM(K56,M56,O56)</f>
        <v>0</v>
      </c>
    </row>
    <row r="57" spans="1:28">
      <c r="A57" s="7" t="s">
        <v>55</v>
      </c>
      <c r="R57" s="7" t="str">
        <f t="shared" si="0"/>
        <v/>
      </c>
      <c r="S57" s="7">
        <f>SUM(L57,N57,P57,R57)</f>
        <v>0</v>
      </c>
      <c r="U57" s="7">
        <f>SUM(K57,M57,O57)</f>
        <v>0</v>
      </c>
    </row>
    <row r="59" spans="1:28">
      <c r="A59" s="7" t="s">
        <v>56</v>
      </c>
      <c r="R59" s="7" t="str">
        <f t="shared" si="0"/>
        <v/>
      </c>
      <c r="S59" s="7">
        <f>SUM(L59,N59,P59,R59)</f>
        <v>0</v>
      </c>
      <c r="U59" s="7">
        <f>SUM(K59,M59,O59)</f>
        <v>0</v>
      </c>
      <c r="Y59" s="7">
        <f>SUM(S59,S61,S60,S62,-AB59)</f>
        <v>0</v>
      </c>
      <c r="AB59" s="7">
        <f>MIN(S59:S62)</f>
        <v>0</v>
      </c>
    </row>
    <row r="60" spans="1:28">
      <c r="A60" s="7" t="s">
        <v>57</v>
      </c>
      <c r="R60" s="7" t="str">
        <f t="shared" si="0"/>
        <v/>
      </c>
      <c r="S60" s="7">
        <f>SUM(L60,N60,P60,R60)</f>
        <v>0</v>
      </c>
      <c r="U60" s="7">
        <f>SUM(K60,M60,O60)</f>
        <v>0</v>
      </c>
    </row>
    <row r="61" spans="1:28">
      <c r="A61" s="7" t="s">
        <v>58</v>
      </c>
      <c r="R61" s="7" t="str">
        <f t="shared" si="0"/>
        <v/>
      </c>
      <c r="S61" s="7">
        <f>SUM(L61,N61,P61,R61)</f>
        <v>0</v>
      </c>
      <c r="U61" s="7">
        <f>SUM(K61,M61,O61)</f>
        <v>0</v>
      </c>
    </row>
    <row r="62" spans="1:28">
      <c r="A62" s="7" t="s">
        <v>59</v>
      </c>
      <c r="R62" s="7" t="str">
        <f t="shared" si="0"/>
        <v/>
      </c>
      <c r="S62" s="7">
        <f>SUM(L62,N62,P62,R62)</f>
        <v>0</v>
      </c>
      <c r="U62" s="7">
        <f>SUM(K62,M62,O62)</f>
        <v>0</v>
      </c>
    </row>
    <row r="64" spans="1:28">
      <c r="A64" s="7" t="s">
        <v>60</v>
      </c>
      <c r="R64" s="7" t="str">
        <f t="shared" si="0"/>
        <v/>
      </c>
      <c r="S64" s="7">
        <f>SUM(L64,N64,P64,R64)</f>
        <v>0</v>
      </c>
      <c r="U64" s="7">
        <f>SUM(K64,M64,O64)</f>
        <v>0</v>
      </c>
      <c r="Y64" s="7">
        <f>SUM(S64,S66,S65,S67,-AB64)</f>
        <v>0</v>
      </c>
      <c r="AB64" s="7">
        <f>MIN(S64:S67)</f>
        <v>0</v>
      </c>
    </row>
    <row r="65" spans="1:28">
      <c r="A65" s="7" t="s">
        <v>61</v>
      </c>
      <c r="R65" s="7" t="str">
        <f t="shared" si="0"/>
        <v/>
      </c>
      <c r="S65" s="7">
        <f>SUM(L65,N65,P65,R65)</f>
        <v>0</v>
      </c>
      <c r="U65" s="7">
        <f>SUM(K65,M65,O65)</f>
        <v>0</v>
      </c>
    </row>
    <row r="66" spans="1:28">
      <c r="A66" s="7" t="s">
        <v>62</v>
      </c>
      <c r="R66" s="7" t="str">
        <f t="shared" si="0"/>
        <v/>
      </c>
      <c r="S66" s="7">
        <f>SUM(L66,N66,P66,R66)</f>
        <v>0</v>
      </c>
      <c r="U66" s="7">
        <f>SUM(K66,M66,O66)</f>
        <v>0</v>
      </c>
    </row>
    <row r="67" spans="1:28">
      <c r="A67" s="7" t="s">
        <v>63</v>
      </c>
      <c r="R67" s="7" t="str">
        <f t="shared" si="0"/>
        <v/>
      </c>
      <c r="S67" s="7">
        <f>SUM(L67,N67,P67,R67)</f>
        <v>0</v>
      </c>
      <c r="U67" s="7">
        <f>SUM(K67,M67,O67)</f>
        <v>0</v>
      </c>
    </row>
    <row r="69" spans="1:28">
      <c r="A69" s="7" t="s">
        <v>64</v>
      </c>
      <c r="R69" s="7" t="str">
        <f t="shared" ref="R69:R132" si="2">IF(Q69="1violation",-7*1,IF(Q69="2violations",-7*2,IF(Q69="3violations",-7*3,IF(Q69="",""))))</f>
        <v/>
      </c>
      <c r="S69" s="7">
        <f>SUM(L69,N69,P69,R69)</f>
        <v>0</v>
      </c>
      <c r="U69" s="7">
        <f>SUM(K69,M69,O69)</f>
        <v>0</v>
      </c>
      <c r="Y69" s="7">
        <f>SUM(S69,S71,S70,S72,-AB69)</f>
        <v>0</v>
      </c>
      <c r="AB69" s="7">
        <f>MIN(S69:S72)</f>
        <v>0</v>
      </c>
    </row>
    <row r="70" spans="1:28">
      <c r="A70" s="7" t="s">
        <v>65</v>
      </c>
      <c r="R70" s="7" t="str">
        <f t="shared" si="2"/>
        <v/>
      </c>
      <c r="S70" s="7">
        <f>SUM(L70,N70,P70,R70)</f>
        <v>0</v>
      </c>
      <c r="U70" s="7">
        <f>SUM(K70,M70,O70)</f>
        <v>0</v>
      </c>
    </row>
    <row r="71" spans="1:28">
      <c r="A71" s="7" t="s">
        <v>66</v>
      </c>
      <c r="R71" s="7" t="str">
        <f t="shared" si="2"/>
        <v/>
      </c>
      <c r="S71" s="7">
        <f>SUM(L71,N71,P71,R71)</f>
        <v>0</v>
      </c>
      <c r="U71" s="7">
        <f>SUM(K71,M71,O71)</f>
        <v>0</v>
      </c>
    </row>
    <row r="72" spans="1:28">
      <c r="A72" s="7" t="s">
        <v>67</v>
      </c>
      <c r="R72" s="7" t="str">
        <f t="shared" si="2"/>
        <v/>
      </c>
      <c r="S72" s="7">
        <f>SUM(L72,N72,P72,R72)</f>
        <v>0</v>
      </c>
      <c r="U72" s="7">
        <f>SUM(K72,M72,O72)</f>
        <v>0</v>
      </c>
    </row>
    <row r="74" spans="1:28">
      <c r="A74" s="7" t="s">
        <v>68</v>
      </c>
      <c r="R74" s="7" t="str">
        <f t="shared" si="2"/>
        <v/>
      </c>
      <c r="S74" s="7">
        <f>SUM(L74,N74,P74,R74)</f>
        <v>0</v>
      </c>
      <c r="U74" s="7">
        <f>SUM(K74,M74,O74)</f>
        <v>0</v>
      </c>
      <c r="Y74" s="7">
        <f>SUM(S74,S76,S75,S77,-AB74)</f>
        <v>0</v>
      </c>
      <c r="AB74" s="7">
        <f>MIN(S74:S77)</f>
        <v>0</v>
      </c>
    </row>
    <row r="75" spans="1:28">
      <c r="A75" s="7" t="s">
        <v>69</v>
      </c>
      <c r="R75" s="7" t="str">
        <f t="shared" si="2"/>
        <v/>
      </c>
      <c r="S75" s="7">
        <f>SUM(L75,N75,P75,R75)</f>
        <v>0</v>
      </c>
      <c r="U75" s="7">
        <f>SUM(K75,M75,O75)</f>
        <v>0</v>
      </c>
    </row>
    <row r="76" spans="1:28">
      <c r="A76" s="7" t="s">
        <v>70</v>
      </c>
      <c r="R76" s="7" t="str">
        <f t="shared" si="2"/>
        <v/>
      </c>
      <c r="S76" s="7">
        <f>SUM(L76,N76,P76,R76)</f>
        <v>0</v>
      </c>
      <c r="U76" s="7">
        <f>SUM(K76,M76,O76)</f>
        <v>0</v>
      </c>
    </row>
    <row r="77" spans="1:28">
      <c r="A77" s="7" t="s">
        <v>71</v>
      </c>
      <c r="R77" s="7" t="str">
        <f t="shared" si="2"/>
        <v/>
      </c>
      <c r="S77" s="7">
        <f>SUM(L77,N77,P77,R77)</f>
        <v>0</v>
      </c>
      <c r="U77" s="7">
        <f>SUM(K77,M77,O77)</f>
        <v>0</v>
      </c>
    </row>
    <row r="79" spans="1:28">
      <c r="A79" s="7" t="s">
        <v>72</v>
      </c>
      <c r="R79" s="7" t="str">
        <f t="shared" si="2"/>
        <v/>
      </c>
      <c r="S79" s="7">
        <f>SUM(L79,N79,P79,R79)</f>
        <v>0</v>
      </c>
      <c r="U79" s="7">
        <f>SUM(K79,M79,O79)</f>
        <v>0</v>
      </c>
      <c r="Y79" s="7">
        <f>SUM(S79,S81,S80,S82,-AB79)</f>
        <v>0</v>
      </c>
      <c r="AB79" s="7">
        <f>MIN(S79:S82)</f>
        <v>0</v>
      </c>
    </row>
    <row r="80" spans="1:28">
      <c r="A80" s="7" t="s">
        <v>73</v>
      </c>
      <c r="R80" s="7" t="str">
        <f t="shared" si="2"/>
        <v/>
      </c>
      <c r="S80" s="7">
        <f>SUM(L80,N80,P80,R80)</f>
        <v>0</v>
      </c>
      <c r="U80" s="7">
        <f>SUM(K80,M80,O80)</f>
        <v>0</v>
      </c>
    </row>
    <row r="81" spans="1:28">
      <c r="A81" s="7" t="s">
        <v>74</v>
      </c>
      <c r="R81" s="7" t="str">
        <f t="shared" si="2"/>
        <v/>
      </c>
      <c r="S81" s="7">
        <f>SUM(L81,N81,P81,R81)</f>
        <v>0</v>
      </c>
      <c r="U81" s="7">
        <f>SUM(K81,M81,O81)</f>
        <v>0</v>
      </c>
    </row>
    <row r="82" spans="1:28">
      <c r="A82" s="7" t="s">
        <v>75</v>
      </c>
      <c r="R82" s="7" t="str">
        <f t="shared" si="2"/>
        <v/>
      </c>
      <c r="S82" s="7">
        <f>SUM(L82,N82,P82,R82)</f>
        <v>0</v>
      </c>
      <c r="U82" s="7">
        <f>SUM(K82,M82,O82)</f>
        <v>0</v>
      </c>
    </row>
    <row r="84" spans="1:28">
      <c r="A84" s="7" t="s">
        <v>76</v>
      </c>
      <c r="R84" s="7" t="str">
        <f t="shared" si="2"/>
        <v/>
      </c>
      <c r="S84" s="7">
        <f>SUM(L84,N84,P84,R84)</f>
        <v>0</v>
      </c>
      <c r="U84" s="7">
        <f>SUM(K84,M84,O84)</f>
        <v>0</v>
      </c>
      <c r="Y84" s="7">
        <f>SUM(S84,S86,S85,S87,-AB84)</f>
        <v>0</v>
      </c>
      <c r="AB84" s="7">
        <f>MIN(S84:S87)</f>
        <v>0</v>
      </c>
    </row>
    <row r="85" spans="1:28">
      <c r="A85" s="7" t="s">
        <v>77</v>
      </c>
      <c r="R85" s="7" t="str">
        <f t="shared" si="2"/>
        <v/>
      </c>
      <c r="S85" s="7">
        <f>SUM(L85,N85,P85,R85)</f>
        <v>0</v>
      </c>
      <c r="U85" s="7">
        <f>SUM(K85,M85,O85)</f>
        <v>0</v>
      </c>
    </row>
    <row r="86" spans="1:28">
      <c r="A86" s="7" t="s">
        <v>78</v>
      </c>
      <c r="R86" s="7" t="str">
        <f t="shared" si="2"/>
        <v/>
      </c>
      <c r="S86" s="7">
        <f>SUM(L86,N86,P86,R86)</f>
        <v>0</v>
      </c>
      <c r="U86" s="7">
        <f>SUM(K86,M86,O86)</f>
        <v>0</v>
      </c>
    </row>
    <row r="87" spans="1:28">
      <c r="A87" s="7" t="s">
        <v>79</v>
      </c>
      <c r="R87" s="7" t="str">
        <f t="shared" si="2"/>
        <v/>
      </c>
      <c r="S87" s="7">
        <f>SUM(L87,N87,P87,R87)</f>
        <v>0</v>
      </c>
      <c r="U87" s="7">
        <f>SUM(K87,M87,O87)</f>
        <v>0</v>
      </c>
    </row>
    <row r="89" spans="1:28">
      <c r="A89" s="7" t="s">
        <v>80</v>
      </c>
      <c r="R89" s="7" t="str">
        <f t="shared" si="2"/>
        <v/>
      </c>
      <c r="S89" s="7">
        <f>SUM(L89,N89,P89,R89)</f>
        <v>0</v>
      </c>
      <c r="U89" s="7">
        <f>SUM(K89,M89,O89)</f>
        <v>0</v>
      </c>
      <c r="Y89" s="7">
        <f>SUM(S89,S91,S90,S92,-AB89)</f>
        <v>0</v>
      </c>
      <c r="AB89" s="7">
        <f>MIN(S89:S92)</f>
        <v>0</v>
      </c>
    </row>
    <row r="90" spans="1:28">
      <c r="A90" s="7" t="s">
        <v>81</v>
      </c>
      <c r="R90" s="7" t="str">
        <f t="shared" si="2"/>
        <v/>
      </c>
      <c r="S90" s="7">
        <f>SUM(L90,N90,P90,R90)</f>
        <v>0</v>
      </c>
      <c r="U90" s="7">
        <f>SUM(K90,M90,O90)</f>
        <v>0</v>
      </c>
    </row>
    <row r="91" spans="1:28">
      <c r="A91" s="7" t="s">
        <v>82</v>
      </c>
      <c r="R91" s="7" t="str">
        <f t="shared" si="2"/>
        <v/>
      </c>
      <c r="S91" s="7">
        <f>SUM(L91,N91,P91,R91)</f>
        <v>0</v>
      </c>
      <c r="U91" s="7">
        <f>SUM(K91,M91,O91)</f>
        <v>0</v>
      </c>
    </row>
    <row r="92" spans="1:28">
      <c r="A92" s="7" t="s">
        <v>83</v>
      </c>
      <c r="R92" s="7" t="str">
        <f t="shared" si="2"/>
        <v/>
      </c>
      <c r="S92" s="7">
        <f>SUM(L92,N92,P92,R92)</f>
        <v>0</v>
      </c>
      <c r="U92" s="7">
        <f>SUM(K92,M92,O92)</f>
        <v>0</v>
      </c>
    </row>
    <row r="94" spans="1:28">
      <c r="A94" s="7" t="s">
        <v>84</v>
      </c>
      <c r="R94" s="7" t="str">
        <f t="shared" si="2"/>
        <v/>
      </c>
      <c r="S94" s="7">
        <f>SUM(L94,N94,P94,R94)</f>
        <v>0</v>
      </c>
      <c r="U94" s="7">
        <f>SUM(K94,M94,O94)</f>
        <v>0</v>
      </c>
      <c r="Y94" s="7">
        <f>SUM(S94,S96,S95,S97,-AB94)</f>
        <v>0</v>
      </c>
      <c r="AB94" s="7">
        <f>MIN(S94:S97)</f>
        <v>0</v>
      </c>
    </row>
    <row r="95" spans="1:28">
      <c r="A95" s="7" t="s">
        <v>85</v>
      </c>
      <c r="R95" s="7" t="str">
        <f t="shared" si="2"/>
        <v/>
      </c>
      <c r="S95" s="7">
        <f>SUM(L95,N95,P95,R95)</f>
        <v>0</v>
      </c>
      <c r="U95" s="7">
        <f>SUM(K95,M95,O95)</f>
        <v>0</v>
      </c>
    </row>
    <row r="96" spans="1:28">
      <c r="A96" s="7" t="s">
        <v>86</v>
      </c>
      <c r="R96" s="7" t="str">
        <f t="shared" si="2"/>
        <v/>
      </c>
      <c r="S96" s="7">
        <f>SUM(L96,N96,P96,R96)</f>
        <v>0</v>
      </c>
      <c r="U96" s="7">
        <f>SUM(K96,M96,O96)</f>
        <v>0</v>
      </c>
    </row>
    <row r="97" spans="1:28">
      <c r="A97" s="7" t="s">
        <v>87</v>
      </c>
      <c r="R97" s="7" t="str">
        <f t="shared" si="2"/>
        <v/>
      </c>
      <c r="S97" s="7">
        <f>SUM(L97,N97,P97,R97)</f>
        <v>0</v>
      </c>
      <c r="U97" s="7">
        <f>SUM(K97,M97,O97)</f>
        <v>0</v>
      </c>
    </row>
    <row r="99" spans="1:28">
      <c r="A99" s="7" t="s">
        <v>88</v>
      </c>
      <c r="R99" s="7" t="str">
        <f t="shared" si="2"/>
        <v/>
      </c>
      <c r="S99" s="7">
        <f>SUM(L99,N99,P99,R99)</f>
        <v>0</v>
      </c>
      <c r="U99" s="7">
        <f>SUM(K99,M99,O99)</f>
        <v>0</v>
      </c>
      <c r="Y99" s="7">
        <f>SUM(S99,S101,S100,S102,-AB99)</f>
        <v>0</v>
      </c>
      <c r="AB99" s="7">
        <f>MIN(S99:S102)</f>
        <v>0</v>
      </c>
    </row>
    <row r="100" spans="1:28">
      <c r="A100" s="7" t="s">
        <v>89</v>
      </c>
      <c r="R100" s="7" t="str">
        <f t="shared" si="2"/>
        <v/>
      </c>
      <c r="S100" s="7">
        <f>SUM(L100,N100,P100,R100)</f>
        <v>0</v>
      </c>
      <c r="U100" s="7">
        <f>SUM(K100,M100,O100)</f>
        <v>0</v>
      </c>
    </row>
    <row r="101" spans="1:28">
      <c r="A101" s="7" t="s">
        <v>90</v>
      </c>
      <c r="R101" s="7" t="str">
        <f t="shared" si="2"/>
        <v/>
      </c>
      <c r="S101" s="7">
        <f>SUM(L101,N101,P101,R101)</f>
        <v>0</v>
      </c>
      <c r="U101" s="7">
        <f>SUM(K101,M101,O101)</f>
        <v>0</v>
      </c>
    </row>
    <row r="102" spans="1:28">
      <c r="A102" s="7" t="s">
        <v>91</v>
      </c>
      <c r="R102" s="7" t="str">
        <f t="shared" si="2"/>
        <v/>
      </c>
      <c r="S102" s="7">
        <f>SUM(L102,N102,P102,R102)</f>
        <v>0</v>
      </c>
      <c r="U102" s="7">
        <f>SUM(K102,M102,O102)</f>
        <v>0</v>
      </c>
    </row>
    <row r="104" spans="1:28">
      <c r="A104" s="7" t="s">
        <v>92</v>
      </c>
      <c r="R104" s="7" t="str">
        <f t="shared" si="2"/>
        <v/>
      </c>
      <c r="S104" s="7">
        <f>SUM(L104,N104,P104,R104)</f>
        <v>0</v>
      </c>
      <c r="U104" s="7">
        <f>SUM(K104,M104,O104)</f>
        <v>0</v>
      </c>
      <c r="Y104" s="7">
        <f>SUM(S104,S106,S105,S107,-AB104)</f>
        <v>0</v>
      </c>
      <c r="AB104" s="7">
        <f>MIN(S104:S107)</f>
        <v>0</v>
      </c>
    </row>
    <row r="105" spans="1:28">
      <c r="A105" s="7" t="s">
        <v>93</v>
      </c>
      <c r="R105" s="7" t="str">
        <f t="shared" si="2"/>
        <v/>
      </c>
      <c r="S105" s="7">
        <f>SUM(L105,N105,P105,R105)</f>
        <v>0</v>
      </c>
      <c r="U105" s="7">
        <f>SUM(K105,M105,O105)</f>
        <v>0</v>
      </c>
    </row>
    <row r="106" spans="1:28">
      <c r="A106" s="7" t="s">
        <v>94</v>
      </c>
      <c r="R106" s="7" t="str">
        <f t="shared" si="2"/>
        <v/>
      </c>
      <c r="S106" s="7">
        <f>SUM(L106,N106,P106,R106)</f>
        <v>0</v>
      </c>
      <c r="U106" s="7">
        <f>SUM(K106,M106,O106)</f>
        <v>0</v>
      </c>
    </row>
    <row r="107" spans="1:28">
      <c r="A107" s="7" t="s">
        <v>95</v>
      </c>
      <c r="R107" s="7" t="str">
        <f t="shared" si="2"/>
        <v/>
      </c>
      <c r="S107" s="7">
        <f>SUM(L107,N107,P107,R107)</f>
        <v>0</v>
      </c>
      <c r="U107" s="7">
        <f>SUM(K107,M107,O107)</f>
        <v>0</v>
      </c>
    </row>
    <row r="109" spans="1:28">
      <c r="A109" s="7" t="s">
        <v>96</v>
      </c>
      <c r="R109" s="7" t="str">
        <f t="shared" si="2"/>
        <v/>
      </c>
      <c r="S109" s="7">
        <f>SUM(L109,N109,P109,R109)</f>
        <v>0</v>
      </c>
      <c r="U109" s="7">
        <f>SUM(K109,M109,O109)</f>
        <v>0</v>
      </c>
      <c r="Y109" s="7">
        <f>SUM(S109,S111,S110,S112,-AB109)</f>
        <v>0</v>
      </c>
      <c r="AB109" s="7">
        <f>MIN(S109:S112)</f>
        <v>0</v>
      </c>
    </row>
    <row r="110" spans="1:28">
      <c r="A110" s="7" t="s">
        <v>97</v>
      </c>
      <c r="R110" s="7" t="str">
        <f t="shared" si="2"/>
        <v/>
      </c>
      <c r="S110" s="7">
        <f>SUM(L110,N110,P110,R110)</f>
        <v>0</v>
      </c>
      <c r="U110" s="7">
        <f>SUM(K110,M110,O110)</f>
        <v>0</v>
      </c>
    </row>
    <row r="111" spans="1:28">
      <c r="A111" s="7" t="s">
        <v>98</v>
      </c>
      <c r="R111" s="7" t="str">
        <f t="shared" si="2"/>
        <v/>
      </c>
      <c r="S111" s="7">
        <f>SUM(L111,N111,P111,R111)</f>
        <v>0</v>
      </c>
      <c r="U111" s="7">
        <f>SUM(K111,M111,O111)</f>
        <v>0</v>
      </c>
    </row>
    <row r="112" spans="1:28">
      <c r="A112" s="7" t="s">
        <v>99</v>
      </c>
      <c r="R112" s="7" t="str">
        <f t="shared" si="2"/>
        <v/>
      </c>
      <c r="S112" s="7">
        <f>SUM(L112,N112,P112,R112)</f>
        <v>0</v>
      </c>
      <c r="U112" s="7">
        <f>SUM(K112,M112,O112)</f>
        <v>0</v>
      </c>
    </row>
    <row r="114" spans="1:28">
      <c r="A114" s="7" t="s">
        <v>100</v>
      </c>
      <c r="R114" s="7" t="str">
        <f t="shared" si="2"/>
        <v/>
      </c>
      <c r="S114" s="7">
        <f>SUM(L114,N114,P114,R114)</f>
        <v>0</v>
      </c>
      <c r="U114" s="7">
        <f>SUM(K114,M114,O114)</f>
        <v>0</v>
      </c>
      <c r="Y114" s="7">
        <f>SUM(S114,S116,S115,S117,-AB114)</f>
        <v>0</v>
      </c>
      <c r="AB114" s="7">
        <f>MIN(S114:S117)</f>
        <v>0</v>
      </c>
    </row>
    <row r="115" spans="1:28">
      <c r="A115" s="7" t="s">
        <v>101</v>
      </c>
      <c r="R115" s="7" t="str">
        <f t="shared" si="2"/>
        <v/>
      </c>
      <c r="S115" s="7">
        <f>SUM(L115,N115,P115,R115)</f>
        <v>0</v>
      </c>
      <c r="U115" s="7">
        <f>SUM(K115,M115,O115)</f>
        <v>0</v>
      </c>
    </row>
    <row r="116" spans="1:28">
      <c r="A116" s="7" t="s">
        <v>102</v>
      </c>
      <c r="R116" s="7" t="str">
        <f t="shared" si="2"/>
        <v/>
      </c>
      <c r="S116" s="7">
        <f>SUM(L116,N116,P116,R116)</f>
        <v>0</v>
      </c>
      <c r="U116" s="7">
        <f>SUM(K116,M116,O116)</f>
        <v>0</v>
      </c>
    </row>
    <row r="117" spans="1:28">
      <c r="A117" s="7" t="s">
        <v>103</v>
      </c>
      <c r="R117" s="7" t="str">
        <f t="shared" si="2"/>
        <v/>
      </c>
      <c r="S117" s="7">
        <f>SUM(L117,N117,P117,R117)</f>
        <v>0</v>
      </c>
      <c r="U117" s="7">
        <f>SUM(K117,M117,O117)</f>
        <v>0</v>
      </c>
    </row>
    <row r="119" spans="1:28">
      <c r="A119" s="7" t="s">
        <v>104</v>
      </c>
      <c r="R119" s="7" t="str">
        <f t="shared" si="2"/>
        <v/>
      </c>
      <c r="S119" s="7">
        <f>SUM(L119,N119,P119,R119)</f>
        <v>0</v>
      </c>
      <c r="U119" s="7">
        <f>SUM(K119,M119,O119)</f>
        <v>0</v>
      </c>
      <c r="Y119" s="7">
        <f>SUM(S119,S121,S120,S122,-AB119)</f>
        <v>0</v>
      </c>
      <c r="AB119" s="7">
        <f>MIN(S119:S122)</f>
        <v>0</v>
      </c>
    </row>
    <row r="120" spans="1:28">
      <c r="A120" s="7" t="s">
        <v>105</v>
      </c>
      <c r="R120" s="7" t="str">
        <f t="shared" si="2"/>
        <v/>
      </c>
      <c r="S120" s="7">
        <f>SUM(L120,N120,P120,R120)</f>
        <v>0</v>
      </c>
      <c r="U120" s="7">
        <f>SUM(K120,M120,O120)</f>
        <v>0</v>
      </c>
    </row>
    <row r="121" spans="1:28">
      <c r="A121" s="7" t="s">
        <v>106</v>
      </c>
      <c r="R121" s="7" t="str">
        <f t="shared" si="2"/>
        <v/>
      </c>
      <c r="S121" s="7">
        <f>SUM(L121,N121,P121,R121)</f>
        <v>0</v>
      </c>
      <c r="U121" s="7">
        <f>SUM(K121,M121,O121)</f>
        <v>0</v>
      </c>
    </row>
    <row r="122" spans="1:28">
      <c r="A122" s="7" t="s">
        <v>107</v>
      </c>
      <c r="R122" s="7" t="str">
        <f t="shared" si="2"/>
        <v/>
      </c>
      <c r="S122" s="7">
        <f>SUM(L122,N122,P122,R122)</f>
        <v>0</v>
      </c>
      <c r="U122" s="7">
        <f>SUM(K122,M122,O122)</f>
        <v>0</v>
      </c>
    </row>
    <row r="124" spans="1:28">
      <c r="A124" s="7" t="s">
        <v>108</v>
      </c>
      <c r="R124" s="7" t="str">
        <f t="shared" si="2"/>
        <v/>
      </c>
      <c r="S124" s="7">
        <f>SUM(L124,N124,P124,R124)</f>
        <v>0</v>
      </c>
      <c r="U124" s="7">
        <f>SUM(K124,M124,O124)</f>
        <v>0</v>
      </c>
      <c r="Y124" s="7">
        <f>SUM(S124,S126,S125,S127,-AB124)</f>
        <v>0</v>
      </c>
      <c r="AB124" s="7">
        <f>MIN(S124:S127)</f>
        <v>0</v>
      </c>
    </row>
    <row r="125" spans="1:28">
      <c r="A125" s="7" t="s">
        <v>109</v>
      </c>
      <c r="R125" s="7" t="str">
        <f t="shared" si="2"/>
        <v/>
      </c>
      <c r="S125" s="7">
        <f>SUM(L125,N125,P125,R125)</f>
        <v>0</v>
      </c>
      <c r="U125" s="7">
        <f>SUM(K125,M125,O125)</f>
        <v>0</v>
      </c>
    </row>
    <row r="126" spans="1:28">
      <c r="A126" s="7" t="s">
        <v>110</v>
      </c>
      <c r="R126" s="7" t="str">
        <f t="shared" si="2"/>
        <v/>
      </c>
      <c r="S126" s="7">
        <f>SUM(L126,N126,P126,R126)</f>
        <v>0</v>
      </c>
      <c r="U126" s="7">
        <f>SUM(K126,M126,O126)</f>
        <v>0</v>
      </c>
    </row>
    <row r="127" spans="1:28">
      <c r="A127" s="7" t="s">
        <v>111</v>
      </c>
      <c r="R127" s="7" t="str">
        <f t="shared" si="2"/>
        <v/>
      </c>
      <c r="S127" s="7">
        <f>SUM(L127,N127,P127,R127)</f>
        <v>0</v>
      </c>
      <c r="U127" s="7">
        <f>SUM(K127,M127,O127)</f>
        <v>0</v>
      </c>
    </row>
    <row r="129" spans="1:28">
      <c r="A129" s="7" t="s">
        <v>112</v>
      </c>
      <c r="R129" s="7" t="str">
        <f t="shared" si="2"/>
        <v/>
      </c>
      <c r="S129" s="7">
        <f>SUM(L129,N129,P129,R129)</f>
        <v>0</v>
      </c>
      <c r="U129" s="7">
        <f>SUM(K129,M129,O129)</f>
        <v>0</v>
      </c>
      <c r="Y129" s="7">
        <f>SUM(S129,S131,S130,S132,-AB129)</f>
        <v>0</v>
      </c>
      <c r="AB129" s="7">
        <f>MIN(S129:S132)</f>
        <v>0</v>
      </c>
    </row>
    <row r="130" spans="1:28">
      <c r="A130" s="7" t="s">
        <v>113</v>
      </c>
      <c r="R130" s="7" t="str">
        <f t="shared" si="2"/>
        <v/>
      </c>
      <c r="S130" s="7">
        <f>SUM(L130,N130,P130,R130)</f>
        <v>0</v>
      </c>
      <c r="U130" s="7">
        <f>SUM(K130,M130,O130)</f>
        <v>0</v>
      </c>
    </row>
    <row r="131" spans="1:28">
      <c r="A131" s="7" t="s">
        <v>114</v>
      </c>
      <c r="R131" s="7" t="str">
        <f t="shared" si="2"/>
        <v/>
      </c>
      <c r="S131" s="7">
        <f>SUM(L131,N131,P131,R131)</f>
        <v>0</v>
      </c>
      <c r="U131" s="7">
        <f>SUM(K131,M131,O131)</f>
        <v>0</v>
      </c>
    </row>
    <row r="132" spans="1:28">
      <c r="A132" s="7" t="s">
        <v>115</v>
      </c>
      <c r="R132" s="7" t="str">
        <f t="shared" si="2"/>
        <v/>
      </c>
      <c r="S132" s="7">
        <f>SUM(L132,N132,P132,R132)</f>
        <v>0</v>
      </c>
      <c r="U132" s="7">
        <f>SUM(K132,M132,O132)</f>
        <v>0</v>
      </c>
    </row>
    <row r="134" spans="1:28">
      <c r="A134" s="7" t="s">
        <v>116</v>
      </c>
      <c r="R134" s="7" t="str">
        <f t="shared" ref="R134:R152" si="3">IF(Q134="1violation",-7*1,IF(Q134="2violations",-7*2,IF(Q134="3violations",-7*3,IF(Q134="",""))))</f>
        <v/>
      </c>
      <c r="S134" s="7">
        <f>SUM(L134,N134,P134,R134)</f>
        <v>0</v>
      </c>
      <c r="U134" s="7">
        <f>SUM(K134,M134,O134)</f>
        <v>0</v>
      </c>
      <c r="Y134" s="7">
        <f>SUM(S134,S136,S135,S137,-AB134)</f>
        <v>0</v>
      </c>
      <c r="AB134" s="7">
        <f>MIN(S134:S137)</f>
        <v>0</v>
      </c>
    </row>
    <row r="135" spans="1:28">
      <c r="A135" s="7" t="s">
        <v>117</v>
      </c>
      <c r="R135" s="7" t="str">
        <f t="shared" si="3"/>
        <v/>
      </c>
      <c r="S135" s="7">
        <f>SUM(L135,N135,P135,R135)</f>
        <v>0</v>
      </c>
      <c r="U135" s="7">
        <f>SUM(K135,M135,O135)</f>
        <v>0</v>
      </c>
    </row>
    <row r="136" spans="1:28">
      <c r="A136" s="7" t="s">
        <v>118</v>
      </c>
      <c r="R136" s="7" t="str">
        <f t="shared" si="3"/>
        <v/>
      </c>
      <c r="S136" s="7">
        <f>SUM(L136,N136,P136,R136)</f>
        <v>0</v>
      </c>
      <c r="U136" s="7">
        <f>SUM(K136,M136,O136)</f>
        <v>0</v>
      </c>
    </row>
    <row r="137" spans="1:28">
      <c r="A137" s="7" t="s">
        <v>119</v>
      </c>
      <c r="R137" s="7" t="str">
        <f t="shared" si="3"/>
        <v/>
      </c>
      <c r="S137" s="7">
        <f>SUM(L137,N137,P137,R137)</f>
        <v>0</v>
      </c>
      <c r="U137" s="7">
        <f>SUM(K137,M137,O137)</f>
        <v>0</v>
      </c>
    </row>
    <row r="139" spans="1:28">
      <c r="A139" s="7" t="s">
        <v>120</v>
      </c>
      <c r="R139" s="7" t="str">
        <f t="shared" si="3"/>
        <v/>
      </c>
      <c r="S139" s="7">
        <f>SUM(L139,N139,P139,R139)</f>
        <v>0</v>
      </c>
      <c r="U139" s="7">
        <f>SUM(K139,M139,O139)</f>
        <v>0</v>
      </c>
      <c r="Y139" s="7">
        <f>SUM(S139,S141,S140,S142,-AB139)</f>
        <v>0</v>
      </c>
      <c r="AB139" s="7">
        <f>MIN(S139:S142)</f>
        <v>0</v>
      </c>
    </row>
    <row r="140" spans="1:28">
      <c r="A140" s="7" t="s">
        <v>121</v>
      </c>
      <c r="R140" s="7" t="str">
        <f t="shared" si="3"/>
        <v/>
      </c>
      <c r="S140" s="7">
        <f>SUM(L140,N140,P140,R140)</f>
        <v>0</v>
      </c>
      <c r="U140" s="7">
        <f>SUM(K140,M140,O140)</f>
        <v>0</v>
      </c>
    </row>
    <row r="141" spans="1:28">
      <c r="A141" s="7" t="s">
        <v>122</v>
      </c>
      <c r="R141" s="7" t="str">
        <f t="shared" si="3"/>
        <v/>
      </c>
      <c r="S141" s="7">
        <f>SUM(L141,N141,P141,R141)</f>
        <v>0</v>
      </c>
      <c r="U141" s="7">
        <f>SUM(K141,M141,O141)</f>
        <v>0</v>
      </c>
    </row>
    <row r="142" spans="1:28">
      <c r="A142" s="7" t="s">
        <v>123</v>
      </c>
      <c r="R142" s="7" t="str">
        <f t="shared" si="3"/>
        <v/>
      </c>
      <c r="S142" s="7">
        <f>SUM(L142,N142,P142,R142)</f>
        <v>0</v>
      </c>
      <c r="U142" s="7">
        <f>SUM(K142,M142,O142)</f>
        <v>0</v>
      </c>
    </row>
    <row r="144" spans="1:28">
      <c r="A144" s="7" t="s">
        <v>124</v>
      </c>
      <c r="R144" s="7" t="str">
        <f t="shared" si="3"/>
        <v/>
      </c>
      <c r="S144" s="7">
        <f>SUM(L144,N144,P144,R144)</f>
        <v>0</v>
      </c>
      <c r="U144" s="7">
        <f>SUM(K144,M144,O144)</f>
        <v>0</v>
      </c>
      <c r="Y144" s="7">
        <f>SUM(S144,S146,S145,S147,-AB144)</f>
        <v>0</v>
      </c>
      <c r="AB144" s="7">
        <f>MIN(S144:S147)</f>
        <v>0</v>
      </c>
    </row>
    <row r="145" spans="1:28">
      <c r="A145" s="7" t="s">
        <v>125</v>
      </c>
      <c r="R145" s="7" t="str">
        <f t="shared" si="3"/>
        <v/>
      </c>
      <c r="S145" s="7">
        <f>SUM(L145,N145,P145,R145)</f>
        <v>0</v>
      </c>
      <c r="U145" s="7">
        <f>SUM(K145,M145,O145)</f>
        <v>0</v>
      </c>
    </row>
    <row r="146" spans="1:28">
      <c r="A146" s="7" t="s">
        <v>126</v>
      </c>
      <c r="R146" s="7" t="str">
        <f t="shared" si="3"/>
        <v/>
      </c>
      <c r="S146" s="7">
        <f>SUM(L146,N146,P146,R146)</f>
        <v>0</v>
      </c>
      <c r="U146" s="7">
        <f>SUM(K146,M146,O146)</f>
        <v>0</v>
      </c>
    </row>
    <row r="147" spans="1:28">
      <c r="A147" s="7" t="s">
        <v>127</v>
      </c>
      <c r="R147" s="7" t="str">
        <f t="shared" si="3"/>
        <v/>
      </c>
      <c r="S147" s="7">
        <f>SUM(L147,N147,P147,R147)</f>
        <v>0</v>
      </c>
      <c r="U147" s="7">
        <f>SUM(K147,M147,O147)</f>
        <v>0</v>
      </c>
    </row>
    <row r="149" spans="1:28">
      <c r="A149" s="7" t="s">
        <v>128</v>
      </c>
      <c r="R149" s="7" t="str">
        <f t="shared" si="3"/>
        <v/>
      </c>
      <c r="S149" s="7">
        <f>SUM(L149,N149,P149,R149)</f>
        <v>0</v>
      </c>
      <c r="U149" s="7">
        <f>SUM(K149,M149,O149)</f>
        <v>0</v>
      </c>
      <c r="Y149" s="7">
        <f>SUM(S149,S151,S150,S152,-AB149)</f>
        <v>0</v>
      </c>
      <c r="AB149" s="7">
        <f>MIN(S149:S152)</f>
        <v>0</v>
      </c>
    </row>
    <row r="150" spans="1:28">
      <c r="A150" s="7" t="s">
        <v>129</v>
      </c>
      <c r="R150" s="7" t="str">
        <f t="shared" si="3"/>
        <v/>
      </c>
      <c r="S150" s="7">
        <f>SUM(L150,N150,P150,R150)</f>
        <v>0</v>
      </c>
      <c r="U150" s="7">
        <f>SUM(K150,M150,O150)</f>
        <v>0</v>
      </c>
    </row>
    <row r="151" spans="1:28">
      <c r="A151" s="7" t="s">
        <v>130</v>
      </c>
      <c r="R151" s="7" t="str">
        <f t="shared" si="3"/>
        <v/>
      </c>
      <c r="S151" s="7">
        <f>SUM(L151,N151,P151,R151)</f>
        <v>0</v>
      </c>
      <c r="U151" s="7">
        <f>SUM(K151,M151,O151)</f>
        <v>0</v>
      </c>
    </row>
    <row r="152" spans="1:28">
      <c r="A152" s="7" t="s">
        <v>131</v>
      </c>
      <c r="R152" s="7" t="str">
        <f t="shared" si="3"/>
        <v/>
      </c>
      <c r="S152" s="7">
        <f>SUM(L152,N152,P152,R152)</f>
        <v>0</v>
      </c>
      <c r="U152" s="7">
        <f>SUM(K152,M152,O152)</f>
        <v>0</v>
      </c>
    </row>
  </sheetData>
  <sheetProtection algorithmName="SHA-512" hashValue="7AzGURolsDKROuPmzEVp+FiDof19aCNwioWzu4MBV84NyA5K4lnAHicJOa8A2cNMknO7zJA4F+67yIh++oXnhA==" saltValue="Z4Tavk/uxYUpiDyfvCGFfQ==" spinCount="100000" sheet="1" formatCells="0" formatColumns="0" formatRows="0" sort="0" autoFilter="0"/>
  <mergeCells count="1">
    <mergeCell ref="A1:I1"/>
  </mergeCells>
  <conditionalFormatting sqref="A35:XFD153 A4:XFD28 A30:XFD33 A29:G29 I29:XFD29 A34:G34 I34:XFD34">
    <cfRule type="expression" dxfId="165" priority="1">
      <formula>$A4=""</formula>
    </cfRule>
    <cfRule type="expression" dxfId="164" priority="3">
      <formula>$R4&lt;-7</formula>
    </cfRule>
    <cfRule type="expression" dxfId="163" priority="13">
      <formula>AND($S4&gt;54, $S4&lt;76)</formula>
    </cfRule>
  </conditionalFormatting>
  <conditionalFormatting sqref="H34">
    <cfRule type="expression" dxfId="162" priority="20">
      <formula>$A29=""</formula>
    </cfRule>
    <cfRule type="expression" dxfId="161" priority="21">
      <formula>$R29&lt;-7</formula>
    </cfRule>
    <cfRule type="expression" dxfId="160" priority="22">
      <formula>AND($S29&gt;54, $S29&lt;76)</formula>
    </cfRule>
  </conditionalFormatting>
  <dataValidations count="1">
    <dataValidation type="list" allowBlank="1" showInputMessage="1" showErrorMessage="1" sqref="Q4:Q152" xr:uid="{00000000-0002-0000-0100-000000000000}">
      <formula1>$AC$1:$AE$1</formula1>
    </dataValidation>
  </dataValidations>
  <pageMargins left="0.7" right="0.7" top="0.75" bottom="0.75" header="0.3" footer="0.3"/>
  <pageSetup orientation="portrait" horizontalDpi="4294967295" verticalDpi="429496729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sheetPr>
  <dimension ref="A1:AE153"/>
  <sheetViews>
    <sheetView workbookViewId="0">
      <pane xSplit="1" ySplit="3" topLeftCell="G4" activePane="bottomRight" state="frozen"/>
      <selection pane="topRight" activeCell="B1" sqref="B1"/>
      <selection pane="bottomLeft" activeCell="A4" sqref="A4"/>
      <selection pane="bottomRight" activeCell="H39" sqref="H39"/>
    </sheetView>
  </sheetViews>
  <sheetFormatPr defaultColWidth="8.7109375" defaultRowHeight="15"/>
  <cols>
    <col min="1" max="1" width="8.7109375" style="23"/>
    <col min="2" max="6" width="0" style="23" hidden="1" customWidth="1"/>
    <col min="7" max="7" width="0.140625" style="23" customWidth="1"/>
    <col min="8" max="9" width="8.7109375" style="7"/>
    <col min="10" max="10" width="11.85546875" style="7" customWidth="1"/>
    <col min="11" max="11" width="8.42578125" style="10" customWidth="1"/>
    <col min="12" max="12" width="8.85546875" style="2" customWidth="1"/>
    <col min="13" max="13" width="8.7109375" style="3" customWidth="1"/>
    <col min="14" max="14" width="8.85546875" style="4" customWidth="1"/>
    <col min="15" max="15" width="8.7109375" style="5"/>
    <col min="16" max="16" width="8.85546875" style="6" customWidth="1"/>
    <col min="17" max="17" width="13.42578125" style="7" customWidth="1"/>
    <col min="18" max="18" width="8" style="7" customWidth="1"/>
    <col min="19" max="19" width="12.140625" style="7" customWidth="1"/>
    <col min="20" max="16384" width="8.7109375" style="7"/>
  </cols>
  <sheetData>
    <row r="1" spans="1:31">
      <c r="A1" s="70" t="s">
        <v>226</v>
      </c>
      <c r="B1" s="71"/>
      <c r="C1" s="71"/>
      <c r="D1" s="71"/>
      <c r="E1" s="71"/>
      <c r="F1" s="71"/>
      <c r="G1" s="71"/>
      <c r="H1" s="71"/>
      <c r="I1" s="72"/>
      <c r="J1" s="1"/>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H3" s="13" t="s">
        <v>4</v>
      </c>
      <c r="J3" s="13"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227</v>
      </c>
      <c r="B4" s="7"/>
      <c r="C4" s="7"/>
      <c r="D4" s="7"/>
      <c r="E4" s="7"/>
      <c r="F4" s="7"/>
      <c r="G4" s="7"/>
      <c r="H4" s="7" t="s">
        <v>1138</v>
      </c>
      <c r="J4" s="7" t="s">
        <v>1139</v>
      </c>
      <c r="K4" s="10">
        <v>4</v>
      </c>
      <c r="L4" s="2">
        <v>22</v>
      </c>
      <c r="M4" s="3">
        <v>4</v>
      </c>
      <c r="N4" s="4">
        <v>20</v>
      </c>
      <c r="O4" s="5">
        <v>4</v>
      </c>
      <c r="P4" s="6">
        <v>21</v>
      </c>
      <c r="Q4" s="7" t="s">
        <v>207</v>
      </c>
      <c r="R4" s="7">
        <f>IF(Q4="1violation",-7*1,IF(Q4="2violations",-7*2,IF(Q4="3violations",-7*3,IF(Q4="",""))))</f>
        <v>-7</v>
      </c>
      <c r="S4" s="7">
        <f>SUM(L4,N4,P4,R4)</f>
        <v>56</v>
      </c>
      <c r="U4" s="7">
        <f>SUM(K4,M4,O4)</f>
        <v>12</v>
      </c>
      <c r="Y4" s="7">
        <f>SUM(S4,S6,S5,S7,-AB4)</f>
        <v>158</v>
      </c>
      <c r="AB4" s="7">
        <f>MIN(S4:S7)</f>
        <v>0</v>
      </c>
    </row>
    <row r="5" spans="1:31">
      <c r="A5" s="7" t="s">
        <v>228</v>
      </c>
      <c r="B5" s="7"/>
      <c r="C5" s="7"/>
      <c r="D5" s="7"/>
      <c r="E5" s="7"/>
      <c r="F5" s="7"/>
      <c r="G5" s="7"/>
      <c r="H5" s="7" t="s">
        <v>1140</v>
      </c>
      <c r="J5" s="7" t="s">
        <v>1141</v>
      </c>
      <c r="K5" s="10">
        <v>4</v>
      </c>
      <c r="L5" s="2">
        <v>19</v>
      </c>
      <c r="M5" s="3">
        <v>4</v>
      </c>
      <c r="N5" s="4">
        <v>17</v>
      </c>
      <c r="O5" s="5">
        <v>3</v>
      </c>
      <c r="P5" s="6">
        <v>18</v>
      </c>
      <c r="Q5" s="7" t="s">
        <v>207</v>
      </c>
      <c r="R5" s="7">
        <f t="shared" ref="R5:R84" si="0">IF(Q5="1violation",-7*1,IF(Q5="2violations",-7*2,IF(Q5="3violations",-7*3,IF(Q5="",""))))</f>
        <v>-7</v>
      </c>
      <c r="S5" s="7">
        <f>SUM(L5,N5,P5,R5)</f>
        <v>47</v>
      </c>
      <c r="U5" s="7">
        <f>SUM(K5,M5,O5)</f>
        <v>11</v>
      </c>
    </row>
    <row r="6" spans="1:31">
      <c r="A6" s="7" t="s">
        <v>229</v>
      </c>
      <c r="B6" s="7"/>
      <c r="C6" s="7"/>
      <c r="D6" s="7"/>
      <c r="E6" s="7"/>
      <c r="F6" s="7"/>
      <c r="G6" s="7"/>
      <c r="H6" s="7" t="s">
        <v>1142</v>
      </c>
      <c r="J6" s="7" t="s">
        <v>1143</v>
      </c>
      <c r="K6" s="10">
        <v>4</v>
      </c>
      <c r="L6" s="2">
        <v>22</v>
      </c>
      <c r="M6" s="3">
        <v>4</v>
      </c>
      <c r="N6" s="4">
        <v>12</v>
      </c>
      <c r="O6" s="5">
        <v>4</v>
      </c>
      <c r="P6" s="6">
        <v>21</v>
      </c>
      <c r="R6" s="7" t="str">
        <f t="shared" si="0"/>
        <v/>
      </c>
      <c r="S6" s="7">
        <f>SUM(L6,N6,P6,R6)</f>
        <v>55</v>
      </c>
      <c r="U6" s="7">
        <f>SUM(K6,M6,O6)</f>
        <v>12</v>
      </c>
    </row>
    <row r="7" spans="1:31" hidden="1">
      <c r="A7" s="7" t="s">
        <v>230</v>
      </c>
      <c r="B7" s="7"/>
      <c r="C7" s="7"/>
      <c r="D7" s="7"/>
      <c r="E7" s="7"/>
      <c r="F7" s="7"/>
      <c r="G7" s="7"/>
      <c r="R7" s="7" t="str">
        <f t="shared" si="0"/>
        <v/>
      </c>
      <c r="S7" s="7">
        <f>SUM(L7,N7,P7,R7)</f>
        <v>0</v>
      </c>
      <c r="U7" s="7">
        <f>SUM(K7,M7,O7)</f>
        <v>0</v>
      </c>
    </row>
    <row r="8" spans="1:31" hidden="1">
      <c r="A8" s="7"/>
      <c r="B8" s="7"/>
      <c r="C8" s="7"/>
      <c r="D8" s="7"/>
      <c r="E8" s="7"/>
      <c r="F8" s="7"/>
      <c r="G8" s="7"/>
    </row>
    <row r="9" spans="1:31">
      <c r="A9" s="7" t="s">
        <v>231</v>
      </c>
      <c r="B9" s="7"/>
      <c r="C9" s="7"/>
      <c r="D9" s="7"/>
      <c r="E9" s="7"/>
      <c r="F9" s="7"/>
      <c r="G9" s="7"/>
      <c r="H9" s="7" t="s">
        <v>1144</v>
      </c>
      <c r="J9" s="7" t="s">
        <v>1145</v>
      </c>
      <c r="K9" s="10">
        <v>1</v>
      </c>
      <c r="L9" s="2">
        <v>25</v>
      </c>
      <c r="M9" s="3">
        <v>1</v>
      </c>
      <c r="N9" s="4">
        <v>25</v>
      </c>
      <c r="O9" s="5">
        <v>2</v>
      </c>
      <c r="P9" s="6">
        <v>25</v>
      </c>
      <c r="R9" s="7" t="str">
        <f t="shared" si="0"/>
        <v/>
      </c>
      <c r="S9" s="7">
        <f>SUM(L9,N9,P9,R9)</f>
        <v>75</v>
      </c>
      <c r="U9" s="7">
        <f>SUM(K9,M9,O9)</f>
        <v>4</v>
      </c>
      <c r="Y9" s="7">
        <f>SUM(S9,S11,S10,S12,-AB9)</f>
        <v>223</v>
      </c>
      <c r="AB9" s="7">
        <f>MIN(S9:S12)</f>
        <v>0</v>
      </c>
    </row>
    <row r="10" spans="1:31">
      <c r="A10" s="7" t="s">
        <v>232</v>
      </c>
      <c r="B10" s="7"/>
      <c r="C10" s="7"/>
      <c r="D10" s="7"/>
      <c r="E10" s="7"/>
      <c r="F10" s="7"/>
      <c r="G10" s="7"/>
      <c r="H10" s="7" t="s">
        <v>1146</v>
      </c>
      <c r="J10" s="7" t="s">
        <v>1147</v>
      </c>
      <c r="K10" s="10">
        <v>1</v>
      </c>
      <c r="L10" s="2">
        <v>25</v>
      </c>
      <c r="M10" s="3">
        <v>1</v>
      </c>
      <c r="N10" s="4">
        <v>25</v>
      </c>
      <c r="O10" s="5">
        <v>3</v>
      </c>
      <c r="P10" s="6">
        <v>24</v>
      </c>
      <c r="R10" s="7" t="str">
        <f t="shared" si="0"/>
        <v/>
      </c>
      <c r="S10" s="7">
        <f>SUM(L10,N10,P10,R10)</f>
        <v>74</v>
      </c>
      <c r="U10" s="7">
        <f>SUM(K10,M10,O10)</f>
        <v>5</v>
      </c>
    </row>
    <row r="11" spans="1:31">
      <c r="A11" s="7" t="s">
        <v>233</v>
      </c>
      <c r="B11" s="7"/>
      <c r="C11" s="7"/>
      <c r="D11" s="7"/>
      <c r="E11" s="7"/>
      <c r="F11" s="7"/>
      <c r="G11" s="7"/>
      <c r="H11" s="7" t="s">
        <v>1148</v>
      </c>
      <c r="J11" s="7" t="s">
        <v>1149</v>
      </c>
      <c r="K11" s="10">
        <v>1</v>
      </c>
      <c r="L11" s="2">
        <v>25</v>
      </c>
      <c r="M11" s="3">
        <v>1</v>
      </c>
      <c r="N11" s="4">
        <v>25</v>
      </c>
      <c r="O11" s="5">
        <v>2</v>
      </c>
      <c r="P11" s="6">
        <v>24</v>
      </c>
      <c r="R11" s="7" t="str">
        <f t="shared" si="0"/>
        <v/>
      </c>
      <c r="S11" s="7">
        <f>SUM(L11,N11,P11,R11)</f>
        <v>74</v>
      </c>
      <c r="U11" s="7">
        <f>SUM(K11,M11,O11)</f>
        <v>4</v>
      </c>
    </row>
    <row r="12" spans="1:31" hidden="1">
      <c r="A12" s="7" t="s">
        <v>234</v>
      </c>
      <c r="B12" s="7"/>
      <c r="C12" s="7"/>
      <c r="D12" s="7"/>
      <c r="E12" s="7"/>
      <c r="F12" s="7"/>
      <c r="G12" s="7"/>
      <c r="R12" s="7" t="str">
        <f t="shared" si="0"/>
        <v/>
      </c>
      <c r="S12" s="7">
        <f>SUM(L12,N12,P12,R12)</f>
        <v>0</v>
      </c>
      <c r="U12" s="7">
        <f>SUM(K12,M12,O12)</f>
        <v>0</v>
      </c>
    </row>
    <row r="13" spans="1:31" hidden="1">
      <c r="A13" s="7"/>
      <c r="B13" s="7"/>
      <c r="C13" s="7"/>
      <c r="D13" s="7"/>
      <c r="E13" s="7"/>
      <c r="F13" s="7"/>
      <c r="G13" s="7"/>
    </row>
    <row r="14" spans="1:31">
      <c r="A14" s="7" t="s">
        <v>235</v>
      </c>
      <c r="B14" s="7"/>
      <c r="C14" s="7"/>
      <c r="D14" s="7"/>
      <c r="E14" s="7"/>
      <c r="F14" s="7"/>
      <c r="G14" s="7"/>
      <c r="H14" s="7" t="s">
        <v>1150</v>
      </c>
      <c r="J14" s="7" t="s">
        <v>1151</v>
      </c>
      <c r="K14" s="10">
        <v>2</v>
      </c>
      <c r="L14" s="2">
        <v>25</v>
      </c>
      <c r="M14" s="3">
        <v>4</v>
      </c>
      <c r="N14" s="4">
        <v>18</v>
      </c>
      <c r="O14" s="5">
        <v>4</v>
      </c>
      <c r="P14" s="6">
        <v>20</v>
      </c>
      <c r="R14" s="7" t="str">
        <f t="shared" si="0"/>
        <v/>
      </c>
      <c r="S14" s="7">
        <f>SUM(L14,N14,P14,R14)</f>
        <v>63</v>
      </c>
      <c r="U14" s="7">
        <f>SUM(K14,M14,O14)</f>
        <v>10</v>
      </c>
      <c r="Y14" s="7">
        <f>SUM(S14,S16,S15,S17,-AB14)</f>
        <v>79</v>
      </c>
      <c r="AB14" s="7">
        <f>MIN(S14:S17)</f>
        <v>0</v>
      </c>
    </row>
    <row r="15" spans="1:31">
      <c r="A15" s="7" t="s">
        <v>236</v>
      </c>
      <c r="B15" s="7"/>
      <c r="C15" s="7"/>
      <c r="D15" s="7"/>
      <c r="E15" s="7"/>
      <c r="F15" s="7"/>
      <c r="G15" s="7"/>
      <c r="H15" s="7" t="s">
        <v>1152</v>
      </c>
      <c r="J15" s="7" t="s">
        <v>1153</v>
      </c>
      <c r="K15" s="10">
        <v>4</v>
      </c>
      <c r="L15" s="2">
        <v>16</v>
      </c>
      <c r="M15" s="3">
        <v>4</v>
      </c>
      <c r="O15" s="5">
        <v>4</v>
      </c>
      <c r="R15" s="7" t="str">
        <f t="shared" si="0"/>
        <v/>
      </c>
      <c r="S15" s="7">
        <f>SUM(L15,N15,P15,R15)</f>
        <v>16</v>
      </c>
      <c r="U15" s="7">
        <f>SUM(K15,M15,O15)</f>
        <v>12</v>
      </c>
    </row>
    <row r="16" spans="1:31" hidden="1">
      <c r="A16" s="7" t="s">
        <v>237</v>
      </c>
      <c r="B16" s="7"/>
      <c r="C16" s="7"/>
      <c r="D16" s="7"/>
      <c r="E16" s="7"/>
      <c r="F16" s="7"/>
      <c r="G16" s="7"/>
      <c r="R16" s="7" t="str">
        <f t="shared" si="0"/>
        <v/>
      </c>
      <c r="S16" s="7">
        <f>SUM(L16,N16,P16,R16)</f>
        <v>0</v>
      </c>
      <c r="U16" s="7">
        <f>SUM(K16,M16,O16)</f>
        <v>0</v>
      </c>
    </row>
    <row r="17" spans="1:28" hidden="1">
      <c r="A17" s="7" t="s">
        <v>238</v>
      </c>
      <c r="B17" s="7"/>
      <c r="C17" s="7"/>
      <c r="D17" s="7"/>
      <c r="E17" s="7"/>
      <c r="F17" s="7"/>
      <c r="G17" s="7"/>
      <c r="R17" s="7" t="str">
        <f t="shared" si="0"/>
        <v/>
      </c>
      <c r="S17" s="7">
        <f>SUM(L17,N17,P17,R17)</f>
        <v>0</v>
      </c>
      <c r="U17" s="7">
        <f>SUM(K17,M17,O17)</f>
        <v>0</v>
      </c>
    </row>
    <row r="18" spans="1:28" hidden="1">
      <c r="A18" s="7"/>
      <c r="B18" s="7"/>
      <c r="C18" s="7"/>
      <c r="D18" s="7"/>
      <c r="E18" s="7"/>
      <c r="F18" s="7"/>
      <c r="G18" s="7"/>
    </row>
    <row r="19" spans="1:28">
      <c r="A19" s="7" t="s">
        <v>239</v>
      </c>
      <c r="B19" s="7"/>
      <c r="C19" s="7"/>
      <c r="D19" s="7"/>
      <c r="E19" s="7"/>
      <c r="F19" s="7"/>
      <c r="G19" s="7"/>
      <c r="H19" s="7" t="s">
        <v>1154</v>
      </c>
      <c r="J19" s="7" t="s">
        <v>1155</v>
      </c>
      <c r="K19" s="10">
        <v>4</v>
      </c>
      <c r="L19" s="2">
        <v>22</v>
      </c>
      <c r="M19" s="3">
        <v>3</v>
      </c>
      <c r="N19" s="4">
        <v>22</v>
      </c>
      <c r="O19" s="5">
        <v>4</v>
      </c>
      <c r="P19" s="6">
        <v>16</v>
      </c>
      <c r="R19" s="7" t="str">
        <f t="shared" si="0"/>
        <v/>
      </c>
      <c r="S19" s="7">
        <f>SUM(L19,N19,P19,R19)</f>
        <v>60</v>
      </c>
      <c r="U19" s="7">
        <f>SUM(K19,M19,O19)</f>
        <v>11</v>
      </c>
      <c r="Y19" s="7">
        <f>SUM(S19,S21,S20,S22,-AB19)</f>
        <v>60</v>
      </c>
      <c r="AB19" s="7">
        <f>MIN(S19:S22)</f>
        <v>0</v>
      </c>
    </row>
    <row r="20" spans="1:28" hidden="1">
      <c r="A20" s="7" t="s">
        <v>240</v>
      </c>
      <c r="B20" s="7"/>
      <c r="C20" s="7"/>
      <c r="D20" s="7"/>
      <c r="E20" s="7"/>
      <c r="F20" s="7"/>
      <c r="G20" s="7"/>
      <c r="R20" s="7" t="str">
        <f t="shared" si="0"/>
        <v/>
      </c>
      <c r="S20" s="7">
        <f>SUM(L20,N20,P20,R20)</f>
        <v>0</v>
      </c>
      <c r="U20" s="7">
        <f>SUM(K20,M20,O20)</f>
        <v>0</v>
      </c>
    </row>
    <row r="21" spans="1:28" hidden="1">
      <c r="A21" s="7" t="s">
        <v>241</v>
      </c>
      <c r="B21" s="7"/>
      <c r="C21" s="7"/>
      <c r="D21" s="7"/>
      <c r="E21" s="7"/>
      <c r="F21" s="7"/>
      <c r="G21" s="7"/>
      <c r="R21" s="7" t="str">
        <f t="shared" si="0"/>
        <v/>
      </c>
      <c r="S21" s="7">
        <f>SUM(L21,N21,P21,R21)</f>
        <v>0</v>
      </c>
      <c r="U21" s="7">
        <f>SUM(K21,M21,O21)</f>
        <v>0</v>
      </c>
    </row>
    <row r="22" spans="1:28" hidden="1">
      <c r="A22" s="7" t="s">
        <v>242</v>
      </c>
      <c r="B22" s="7"/>
      <c r="C22" s="7"/>
      <c r="D22" s="7"/>
      <c r="E22" s="7"/>
      <c r="F22" s="7"/>
      <c r="G22" s="7"/>
      <c r="R22" s="7" t="str">
        <f t="shared" si="0"/>
        <v/>
      </c>
      <c r="S22" s="7">
        <f>SUM(L22,N22,P22,R22)</f>
        <v>0</v>
      </c>
      <c r="U22" s="7">
        <f>SUM(K22,M22,O22)</f>
        <v>0</v>
      </c>
    </row>
    <row r="23" spans="1:28" hidden="1">
      <c r="A23" s="7"/>
      <c r="B23" s="7"/>
      <c r="C23" s="7"/>
      <c r="D23" s="7"/>
      <c r="E23" s="7"/>
      <c r="F23" s="7"/>
      <c r="G23" s="7"/>
    </row>
    <row r="24" spans="1:28">
      <c r="A24" s="7" t="s">
        <v>243</v>
      </c>
      <c r="B24" s="7"/>
      <c r="C24" s="7"/>
      <c r="D24" s="7"/>
      <c r="E24" s="7"/>
      <c r="F24" s="7"/>
      <c r="G24" s="7"/>
      <c r="H24" s="7" t="s">
        <v>1156</v>
      </c>
      <c r="J24" s="7" t="s">
        <v>1157</v>
      </c>
      <c r="K24" s="10">
        <v>3</v>
      </c>
      <c r="L24" s="2">
        <v>25</v>
      </c>
      <c r="M24" s="3">
        <v>2</v>
      </c>
      <c r="N24" s="4">
        <v>25</v>
      </c>
      <c r="O24" s="5">
        <v>1</v>
      </c>
      <c r="P24" s="6">
        <v>24</v>
      </c>
      <c r="R24" s="7" t="str">
        <f t="shared" si="0"/>
        <v/>
      </c>
      <c r="S24" s="7">
        <f>SUM(L24,N24,P24,R24)</f>
        <v>74</v>
      </c>
      <c r="U24" s="7">
        <f>SUM(K24,M24,O24)</f>
        <v>6</v>
      </c>
      <c r="Y24" s="7">
        <f>SUM(S24,S26,S25,S27,-AB24)</f>
        <v>74</v>
      </c>
      <c r="AB24" s="7">
        <f>MIN(S24:S27)</f>
        <v>0</v>
      </c>
    </row>
    <row r="25" spans="1:28" hidden="1">
      <c r="A25" s="7" t="s">
        <v>244</v>
      </c>
      <c r="B25" s="7"/>
      <c r="C25" s="7"/>
      <c r="D25" s="7"/>
      <c r="E25" s="7"/>
      <c r="F25" s="7"/>
      <c r="G25" s="7"/>
      <c r="R25" s="7" t="str">
        <f t="shared" si="0"/>
        <v/>
      </c>
      <c r="S25" s="7">
        <f>SUM(L25,N25,P25,R25)</f>
        <v>0</v>
      </c>
      <c r="U25" s="7">
        <f>SUM(K25,M25,O25)</f>
        <v>0</v>
      </c>
    </row>
    <row r="26" spans="1:28" hidden="1">
      <c r="A26" s="7" t="s">
        <v>245</v>
      </c>
      <c r="B26" s="7"/>
      <c r="C26" s="7"/>
      <c r="D26" s="7"/>
      <c r="E26" s="7"/>
      <c r="F26" s="7"/>
      <c r="G26" s="7"/>
      <c r="R26" s="7" t="str">
        <f t="shared" si="0"/>
        <v/>
      </c>
      <c r="S26" s="7">
        <f>SUM(L26,N26,P26,R26)</f>
        <v>0</v>
      </c>
      <c r="U26" s="7">
        <f>SUM(K26,M26,O26)</f>
        <v>0</v>
      </c>
    </row>
    <row r="27" spans="1:28" hidden="1">
      <c r="A27" s="7" t="s">
        <v>246</v>
      </c>
      <c r="B27" s="7"/>
      <c r="C27" s="7"/>
      <c r="D27" s="7"/>
      <c r="E27" s="7"/>
      <c r="F27" s="7"/>
      <c r="G27" s="7"/>
      <c r="R27" s="7" t="str">
        <f t="shared" si="0"/>
        <v/>
      </c>
      <c r="S27" s="7">
        <f>SUM(L27,N27,P27,R27)</f>
        <v>0</v>
      </c>
      <c r="U27" s="7">
        <f>SUM(K27,M27,O27)</f>
        <v>0</v>
      </c>
    </row>
    <row r="28" spans="1:28" hidden="1">
      <c r="A28" s="7"/>
      <c r="B28" s="7"/>
      <c r="C28" s="7"/>
      <c r="D28" s="7"/>
      <c r="E28" s="7"/>
      <c r="F28" s="7"/>
      <c r="G28" s="7"/>
    </row>
    <row r="29" spans="1:28">
      <c r="A29" s="7" t="s">
        <v>247</v>
      </c>
      <c r="B29" s="7"/>
      <c r="C29" s="7"/>
      <c r="D29" s="7"/>
      <c r="E29" s="7"/>
      <c r="F29" s="7"/>
      <c r="G29" s="7"/>
      <c r="H29" s="7" t="s">
        <v>1160</v>
      </c>
      <c r="J29" s="7" t="s">
        <v>1161</v>
      </c>
      <c r="K29" s="10">
        <v>4</v>
      </c>
      <c r="L29" s="2">
        <v>24</v>
      </c>
      <c r="M29" s="3">
        <v>2</v>
      </c>
      <c r="N29" s="4">
        <v>21</v>
      </c>
      <c r="O29" s="5">
        <v>3</v>
      </c>
      <c r="P29" s="6">
        <v>24</v>
      </c>
      <c r="R29" s="7" t="str">
        <f t="shared" si="0"/>
        <v/>
      </c>
      <c r="S29" s="7">
        <f>SUM(L29,N29,P29,R29)</f>
        <v>69</v>
      </c>
      <c r="U29" s="7">
        <f>SUM(K29,M29,O29)</f>
        <v>9</v>
      </c>
      <c r="Y29" s="7">
        <f>SUM(S29,S31,S30,S32,-AB29)</f>
        <v>136</v>
      </c>
      <c r="AB29" s="7">
        <f>MIN(S29:S32)</f>
        <v>0</v>
      </c>
    </row>
    <row r="30" spans="1:28">
      <c r="A30" s="7" t="s">
        <v>248</v>
      </c>
      <c r="B30" s="7"/>
      <c r="C30" s="7"/>
      <c r="D30" s="7"/>
      <c r="E30" s="7"/>
      <c r="F30" s="7"/>
      <c r="G30" s="7"/>
      <c r="H30" s="7" t="s">
        <v>1162</v>
      </c>
      <c r="J30" s="7" t="s">
        <v>1163</v>
      </c>
      <c r="K30" s="10">
        <v>3</v>
      </c>
      <c r="L30" s="2">
        <v>23</v>
      </c>
      <c r="M30" s="3">
        <v>3</v>
      </c>
      <c r="N30" s="4">
        <v>23</v>
      </c>
      <c r="O30" s="5">
        <v>4</v>
      </c>
      <c r="P30" s="6">
        <v>21</v>
      </c>
      <c r="R30" s="7" t="str">
        <f t="shared" si="0"/>
        <v/>
      </c>
      <c r="S30" s="7">
        <f>SUM(L30,N30,P30,R30)</f>
        <v>67</v>
      </c>
      <c r="U30" s="7">
        <f>SUM(K30,M30,O30)</f>
        <v>10</v>
      </c>
    </row>
    <row r="31" spans="1:28" hidden="1">
      <c r="A31" s="7" t="s">
        <v>249</v>
      </c>
      <c r="B31" s="7"/>
      <c r="C31" s="7"/>
      <c r="D31" s="7"/>
      <c r="E31" s="7"/>
      <c r="F31" s="7"/>
      <c r="G31" s="7"/>
      <c r="R31" s="7" t="str">
        <f t="shared" si="0"/>
        <v/>
      </c>
      <c r="S31" s="7">
        <f>SUM(L31,N31,P31,R31)</f>
        <v>0</v>
      </c>
      <c r="U31" s="7">
        <f>SUM(K31,M31,O31)</f>
        <v>0</v>
      </c>
    </row>
    <row r="32" spans="1:28" hidden="1">
      <c r="A32" s="7" t="s">
        <v>250</v>
      </c>
      <c r="B32" s="7"/>
      <c r="C32" s="7"/>
      <c r="D32" s="7"/>
      <c r="E32" s="7"/>
      <c r="F32" s="7"/>
      <c r="G32" s="7"/>
      <c r="R32" s="7" t="str">
        <f t="shared" si="0"/>
        <v/>
      </c>
      <c r="S32" s="7">
        <f>SUM(L32,N32,P32,R32)</f>
        <v>0</v>
      </c>
      <c r="U32" s="7">
        <f>SUM(K32,M32,O32)</f>
        <v>0</v>
      </c>
    </row>
    <row r="33" spans="1:28" hidden="1">
      <c r="A33" s="7"/>
      <c r="B33" s="7"/>
      <c r="C33" s="7"/>
      <c r="D33" s="7"/>
      <c r="E33" s="7"/>
      <c r="F33" s="7"/>
      <c r="G33" s="7"/>
    </row>
    <row r="34" spans="1:28">
      <c r="A34" s="7" t="s">
        <v>251</v>
      </c>
      <c r="B34" s="7"/>
      <c r="C34" s="7"/>
      <c r="D34" s="7"/>
      <c r="E34" s="7"/>
      <c r="F34" s="7"/>
      <c r="G34" s="7"/>
      <c r="H34" s="7" t="s">
        <v>1164</v>
      </c>
      <c r="J34" s="7" t="s">
        <v>1165</v>
      </c>
      <c r="K34" s="10">
        <v>2</v>
      </c>
      <c r="L34" s="2">
        <v>25</v>
      </c>
      <c r="M34" s="3">
        <v>4</v>
      </c>
      <c r="N34" s="4">
        <v>22</v>
      </c>
      <c r="O34" s="5">
        <v>1</v>
      </c>
      <c r="P34" s="6">
        <v>25</v>
      </c>
      <c r="R34" s="7" t="str">
        <f t="shared" si="0"/>
        <v/>
      </c>
      <c r="S34" s="7">
        <f>SUM(L34,N34,P34,R34)</f>
        <v>72</v>
      </c>
      <c r="U34" s="7">
        <f>SUM(K34,M34,O34)</f>
        <v>7</v>
      </c>
      <c r="Y34" s="7">
        <f>SUM(S34,S36,S35,S37,-AB34)</f>
        <v>72</v>
      </c>
      <c r="AB34" s="7">
        <f>MIN(S34:S37)</f>
        <v>0</v>
      </c>
    </row>
    <row r="35" spans="1:28" hidden="1">
      <c r="A35" s="7" t="s">
        <v>252</v>
      </c>
      <c r="B35" s="7"/>
      <c r="C35" s="7"/>
      <c r="D35" s="7"/>
      <c r="E35" s="7"/>
      <c r="F35" s="7"/>
      <c r="G35" s="7"/>
      <c r="R35" s="7" t="str">
        <f t="shared" si="0"/>
        <v/>
      </c>
      <c r="S35" s="7">
        <f>SUM(L35,N35,P35,R35)</f>
        <v>0</v>
      </c>
      <c r="U35" s="7">
        <f>SUM(K35,M35,O35)</f>
        <v>0</v>
      </c>
    </row>
    <row r="36" spans="1:28" hidden="1">
      <c r="A36" s="7" t="s">
        <v>253</v>
      </c>
      <c r="B36" s="7"/>
      <c r="C36" s="7"/>
      <c r="D36" s="7"/>
      <c r="E36" s="7"/>
      <c r="F36" s="7"/>
      <c r="G36" s="7"/>
      <c r="R36" s="7" t="str">
        <f t="shared" si="0"/>
        <v/>
      </c>
      <c r="S36" s="7">
        <f>SUM(L36,N36,P36,R36)</f>
        <v>0</v>
      </c>
      <c r="U36" s="7">
        <f>SUM(K36,M36,O36)</f>
        <v>0</v>
      </c>
    </row>
    <row r="37" spans="1:28" hidden="1">
      <c r="A37" s="7" t="s">
        <v>254</v>
      </c>
      <c r="B37" s="7"/>
      <c r="C37" s="7"/>
      <c r="D37" s="7"/>
      <c r="E37" s="7"/>
      <c r="F37" s="7"/>
      <c r="G37" s="7"/>
      <c r="R37" s="7" t="str">
        <f t="shared" si="0"/>
        <v/>
      </c>
      <c r="S37" s="7">
        <f>SUM(L37,N37,P37,R37)</f>
        <v>0</v>
      </c>
      <c r="U37" s="7">
        <f>SUM(K37,M37,O37)</f>
        <v>0</v>
      </c>
    </row>
    <row r="38" spans="1:28" hidden="1">
      <c r="A38" s="7"/>
      <c r="B38" s="7"/>
      <c r="C38" s="7"/>
      <c r="D38" s="7"/>
      <c r="E38" s="7"/>
      <c r="F38" s="7"/>
      <c r="G38" s="7"/>
    </row>
    <row r="39" spans="1:28">
      <c r="A39" s="7" t="s">
        <v>255</v>
      </c>
      <c r="B39" s="7"/>
      <c r="C39" s="7"/>
      <c r="D39" s="7"/>
      <c r="E39" s="7"/>
      <c r="F39" s="7"/>
      <c r="G39" s="7"/>
      <c r="H39" s="7" t="s">
        <v>1158</v>
      </c>
      <c r="J39" s="7" t="s">
        <v>1159</v>
      </c>
      <c r="K39" s="10">
        <v>2</v>
      </c>
      <c r="L39" s="2">
        <v>24</v>
      </c>
      <c r="M39" s="3">
        <v>2</v>
      </c>
      <c r="N39" s="4">
        <v>25</v>
      </c>
      <c r="O39" s="5">
        <v>1</v>
      </c>
      <c r="P39" s="6">
        <v>25</v>
      </c>
      <c r="R39" s="7" t="str">
        <f t="shared" si="0"/>
        <v/>
      </c>
      <c r="S39" s="7">
        <f>SUM(L39,N39,P39,R39)</f>
        <v>74</v>
      </c>
      <c r="U39" s="7">
        <f>SUM(K39,M39,O39)</f>
        <v>5</v>
      </c>
      <c r="Y39" s="7">
        <f>SUM(S39,S41,S40,S42,-AB39)</f>
        <v>74</v>
      </c>
      <c r="AB39" s="7">
        <f>MIN(S39:S42)</f>
        <v>0</v>
      </c>
    </row>
    <row r="40" spans="1:28" hidden="1">
      <c r="A40" s="7" t="s">
        <v>256</v>
      </c>
      <c r="B40" s="7"/>
      <c r="C40" s="7"/>
      <c r="D40" s="7"/>
      <c r="E40" s="7"/>
      <c r="F40" s="7"/>
      <c r="G40" s="7"/>
      <c r="R40" s="7" t="str">
        <f t="shared" si="0"/>
        <v/>
      </c>
      <c r="S40" s="7">
        <f>SUM(L40,N40,P40,R40)</f>
        <v>0</v>
      </c>
      <c r="U40" s="7">
        <f>SUM(K40,M40,O40)</f>
        <v>0</v>
      </c>
    </row>
    <row r="41" spans="1:28" hidden="1">
      <c r="A41" s="7" t="s">
        <v>257</v>
      </c>
      <c r="B41" s="7"/>
      <c r="C41" s="7"/>
      <c r="D41" s="7"/>
      <c r="E41" s="7"/>
      <c r="F41" s="7"/>
      <c r="G41" s="7"/>
      <c r="R41" s="7" t="str">
        <f t="shared" si="0"/>
        <v/>
      </c>
      <c r="S41" s="7">
        <f>SUM(L41,N41,P41,R41)</f>
        <v>0</v>
      </c>
      <c r="U41" s="7">
        <f>SUM(K41,M41,O41)</f>
        <v>0</v>
      </c>
    </row>
    <row r="42" spans="1:28" hidden="1">
      <c r="A42" s="7" t="s">
        <v>258</v>
      </c>
      <c r="B42" s="7"/>
      <c r="C42" s="7"/>
      <c r="D42" s="7"/>
      <c r="E42" s="7"/>
      <c r="F42" s="7"/>
      <c r="G42" s="7"/>
      <c r="R42" s="7" t="str">
        <f t="shared" si="0"/>
        <v/>
      </c>
      <c r="S42" s="7">
        <f>SUM(L42,N42,P42,R42)</f>
        <v>0</v>
      </c>
      <c r="U42" s="7">
        <f>SUM(K42,M42,O42)</f>
        <v>0</v>
      </c>
    </row>
    <row r="43" spans="1:28" hidden="1">
      <c r="A43" s="7"/>
      <c r="B43" s="7"/>
      <c r="C43" s="7"/>
      <c r="D43" s="7"/>
      <c r="E43" s="7"/>
      <c r="F43" s="7"/>
      <c r="G43" s="7"/>
    </row>
    <row r="44" spans="1:28" hidden="1">
      <c r="A44" s="7" t="s">
        <v>259</v>
      </c>
      <c r="B44" s="7"/>
      <c r="C44" s="7"/>
      <c r="D44" s="7"/>
      <c r="E44" s="7"/>
      <c r="F44" s="7"/>
      <c r="G44" s="7"/>
      <c r="R44" s="7" t="str">
        <f t="shared" si="0"/>
        <v/>
      </c>
      <c r="S44" s="7">
        <f>SUM(L44,N44,P44,R44)</f>
        <v>0</v>
      </c>
      <c r="U44" s="7">
        <f>SUM(K44,M44,O44)</f>
        <v>0</v>
      </c>
      <c r="Y44" s="7">
        <f>SUM(S44,S46,S45,S47,-AB44)</f>
        <v>0</v>
      </c>
      <c r="AB44" s="7">
        <f>MIN(S44:S47)</f>
        <v>0</v>
      </c>
    </row>
    <row r="45" spans="1:28" hidden="1">
      <c r="A45" s="7" t="s">
        <v>260</v>
      </c>
      <c r="B45" s="7"/>
      <c r="C45" s="7"/>
      <c r="D45" s="7"/>
      <c r="E45" s="7"/>
      <c r="F45" s="7"/>
      <c r="G45" s="7"/>
      <c r="R45" s="7" t="str">
        <f t="shared" si="0"/>
        <v/>
      </c>
      <c r="S45" s="7">
        <f>SUM(L45,N45,P45,R45)</f>
        <v>0</v>
      </c>
      <c r="U45" s="7">
        <f>SUM(K45,M45,O45)</f>
        <v>0</v>
      </c>
    </row>
    <row r="46" spans="1:28" hidden="1">
      <c r="A46" s="7" t="s">
        <v>261</v>
      </c>
      <c r="B46" s="7"/>
      <c r="C46" s="7"/>
      <c r="D46" s="7"/>
      <c r="E46" s="7"/>
      <c r="F46" s="7"/>
      <c r="G46" s="7"/>
      <c r="R46" s="7" t="str">
        <f t="shared" si="0"/>
        <v/>
      </c>
      <c r="S46" s="7">
        <f>SUM(L46,N46,P46,R46)</f>
        <v>0</v>
      </c>
      <c r="U46" s="7">
        <f>SUM(K46,M46,O46)</f>
        <v>0</v>
      </c>
    </row>
    <row r="47" spans="1:28" hidden="1">
      <c r="A47" s="7" t="s">
        <v>262</v>
      </c>
      <c r="B47" s="7"/>
      <c r="C47" s="7"/>
      <c r="D47" s="7"/>
      <c r="E47" s="7"/>
      <c r="F47" s="7"/>
      <c r="G47" s="7"/>
      <c r="R47" s="7" t="str">
        <f t="shared" si="0"/>
        <v/>
      </c>
      <c r="S47" s="7">
        <f>SUM(L47,N47,P47,R47)</f>
        <v>0</v>
      </c>
      <c r="U47" s="7">
        <f>SUM(K47,M47,O47)</f>
        <v>0</v>
      </c>
    </row>
    <row r="48" spans="1:28" hidden="1">
      <c r="A48" s="7"/>
      <c r="B48" s="7"/>
      <c r="C48" s="7"/>
      <c r="D48" s="7"/>
      <c r="E48" s="7"/>
      <c r="F48" s="7"/>
      <c r="G48" s="7"/>
    </row>
    <row r="49" spans="1:28">
      <c r="A49" s="7" t="s">
        <v>263</v>
      </c>
      <c r="B49" s="7"/>
      <c r="C49" s="7"/>
      <c r="D49" s="7"/>
      <c r="E49" s="7"/>
      <c r="F49" s="7"/>
      <c r="G49" s="7"/>
      <c r="H49" s="7" t="s">
        <v>1166</v>
      </c>
      <c r="J49" s="7" t="s">
        <v>1167</v>
      </c>
      <c r="K49" s="10">
        <v>3</v>
      </c>
      <c r="L49" s="2">
        <v>23</v>
      </c>
      <c r="M49" s="3">
        <v>3</v>
      </c>
      <c r="N49" s="4">
        <v>19</v>
      </c>
      <c r="O49" s="5">
        <v>2</v>
      </c>
      <c r="P49" s="6">
        <v>25</v>
      </c>
      <c r="R49" s="7" t="str">
        <f t="shared" si="0"/>
        <v/>
      </c>
      <c r="S49" s="7">
        <f>SUM(L49,N49,P49,R49)</f>
        <v>67</v>
      </c>
      <c r="U49" s="7">
        <f>SUM(K49,M49,O49)</f>
        <v>8</v>
      </c>
      <c r="Y49" s="7">
        <f>SUM(S49,S51,S50,S52,-AB49)</f>
        <v>67</v>
      </c>
      <c r="AB49" s="7">
        <f>MIN(S49:S52)</f>
        <v>0</v>
      </c>
    </row>
    <row r="50" spans="1:28">
      <c r="A50" s="7" t="s">
        <v>264</v>
      </c>
      <c r="B50" s="7"/>
      <c r="C50" s="7"/>
      <c r="D50" s="7"/>
      <c r="E50" s="7"/>
      <c r="F50" s="7"/>
      <c r="G50" s="7"/>
      <c r="R50" s="7" t="str">
        <f t="shared" si="0"/>
        <v/>
      </c>
      <c r="S50" s="7">
        <f>SUM(L50,N50,P50,R50)</f>
        <v>0</v>
      </c>
      <c r="U50" s="7">
        <f>SUM(K50,M50,O50)</f>
        <v>0</v>
      </c>
    </row>
    <row r="51" spans="1:28">
      <c r="A51" s="7" t="s">
        <v>265</v>
      </c>
      <c r="B51" s="7"/>
      <c r="C51" s="7"/>
      <c r="D51" s="7"/>
      <c r="E51" s="7"/>
      <c r="F51" s="7"/>
      <c r="G51" s="7"/>
      <c r="R51" s="7" t="str">
        <f t="shared" si="0"/>
        <v/>
      </c>
      <c r="S51" s="7">
        <f>SUM(L51,N51,P51,R51)</f>
        <v>0</v>
      </c>
      <c r="U51" s="7">
        <f>SUM(K51,M51,O51)</f>
        <v>0</v>
      </c>
    </row>
    <row r="52" spans="1:28">
      <c r="A52" s="7" t="s">
        <v>266</v>
      </c>
      <c r="B52" s="7"/>
      <c r="C52" s="7"/>
      <c r="D52" s="7"/>
      <c r="E52" s="7"/>
      <c r="F52" s="7"/>
      <c r="G52" s="7"/>
      <c r="R52" s="7" t="str">
        <f t="shared" si="0"/>
        <v/>
      </c>
      <c r="S52" s="7">
        <f>SUM(L52,N52,P52,R52)</f>
        <v>0</v>
      </c>
      <c r="U52" s="7">
        <f>SUM(K52,M52,O52)</f>
        <v>0</v>
      </c>
    </row>
    <row r="53" spans="1:28">
      <c r="A53" s="7"/>
      <c r="B53" s="7"/>
      <c r="C53" s="7"/>
      <c r="D53" s="7"/>
      <c r="E53" s="7"/>
      <c r="F53" s="7"/>
      <c r="G53" s="7"/>
    </row>
    <row r="54" spans="1:28">
      <c r="A54" s="7" t="s">
        <v>267</v>
      </c>
      <c r="B54" s="7"/>
      <c r="C54" s="7"/>
      <c r="D54" s="7"/>
      <c r="E54" s="7"/>
      <c r="F54" s="7"/>
      <c r="G54" s="7"/>
      <c r="R54" s="7" t="str">
        <f t="shared" si="0"/>
        <v/>
      </c>
      <c r="S54" s="7">
        <f>SUM(L54,N54,P54,R54)</f>
        <v>0</v>
      </c>
      <c r="U54" s="7">
        <f>SUM(K54,M54,O54)</f>
        <v>0</v>
      </c>
      <c r="Y54" s="7">
        <f>SUM(S54,S56,S55,S57,-AB54)</f>
        <v>0</v>
      </c>
      <c r="AB54" s="7">
        <f>MIN(S54:S57)</f>
        <v>0</v>
      </c>
    </row>
    <row r="55" spans="1:28">
      <c r="A55" s="7" t="s">
        <v>268</v>
      </c>
      <c r="B55" s="7"/>
      <c r="C55" s="7"/>
      <c r="D55" s="7"/>
      <c r="E55" s="7"/>
      <c r="F55" s="7"/>
      <c r="G55" s="7"/>
      <c r="R55" s="7" t="str">
        <f t="shared" si="0"/>
        <v/>
      </c>
      <c r="S55" s="7">
        <f>SUM(L55,N55,P55,R55)</f>
        <v>0</v>
      </c>
      <c r="U55" s="7">
        <f>SUM(K55,M55,O55)</f>
        <v>0</v>
      </c>
    </row>
    <row r="56" spans="1:28">
      <c r="A56" s="7" t="s">
        <v>269</v>
      </c>
      <c r="B56" s="7"/>
      <c r="C56" s="7"/>
      <c r="D56" s="7"/>
      <c r="E56" s="7"/>
      <c r="F56" s="7"/>
      <c r="G56" s="7"/>
      <c r="R56" s="7" t="str">
        <f t="shared" si="0"/>
        <v/>
      </c>
      <c r="S56" s="7">
        <f>SUM(L56,N56,P56,R56)</f>
        <v>0</v>
      </c>
      <c r="U56" s="7">
        <f>SUM(K56,M56,O56)</f>
        <v>0</v>
      </c>
    </row>
    <row r="57" spans="1:28">
      <c r="A57" s="7" t="s">
        <v>270</v>
      </c>
      <c r="B57" s="7"/>
      <c r="C57" s="7"/>
      <c r="D57" s="7"/>
      <c r="E57" s="7"/>
      <c r="F57" s="7"/>
      <c r="G57" s="7"/>
      <c r="R57" s="7" t="str">
        <f t="shared" si="0"/>
        <v/>
      </c>
      <c r="S57" s="7">
        <f>SUM(L57,N57,P57,R57)</f>
        <v>0</v>
      </c>
      <c r="U57" s="7">
        <f>SUM(K57,M57,O57)</f>
        <v>0</v>
      </c>
    </row>
    <row r="58" spans="1:28">
      <c r="A58" s="7"/>
      <c r="B58" s="7"/>
      <c r="C58" s="7"/>
      <c r="D58" s="7"/>
      <c r="E58" s="7"/>
      <c r="F58" s="7"/>
      <c r="G58" s="7"/>
    </row>
    <row r="59" spans="1:28">
      <c r="A59" s="7" t="s">
        <v>271</v>
      </c>
      <c r="B59" s="7"/>
      <c r="C59" s="7"/>
      <c r="D59" s="7"/>
      <c r="E59" s="7"/>
      <c r="F59" s="7"/>
      <c r="G59" s="7"/>
      <c r="R59" s="7" t="str">
        <f t="shared" si="0"/>
        <v/>
      </c>
      <c r="S59" s="7">
        <f>SUM(L59,N59,P59,R59)</f>
        <v>0</v>
      </c>
      <c r="U59" s="7">
        <f>SUM(K59,M59,O59)</f>
        <v>0</v>
      </c>
      <c r="Y59" s="7">
        <f>SUM(S59,S61,S60,S62,-AB59)</f>
        <v>0</v>
      </c>
      <c r="AB59" s="7">
        <f>MIN(S59:S62)</f>
        <v>0</v>
      </c>
    </row>
    <row r="60" spans="1:28">
      <c r="A60" s="7" t="s">
        <v>272</v>
      </c>
      <c r="B60" s="7"/>
      <c r="C60" s="7"/>
      <c r="D60" s="7"/>
      <c r="E60" s="7"/>
      <c r="F60" s="7"/>
      <c r="G60" s="7"/>
      <c r="R60" s="7" t="str">
        <f t="shared" si="0"/>
        <v/>
      </c>
      <c r="S60" s="7">
        <f>SUM(L60,N60,P60,R60)</f>
        <v>0</v>
      </c>
      <c r="U60" s="7">
        <f>SUM(K60,M60,O60)</f>
        <v>0</v>
      </c>
    </row>
    <row r="61" spans="1:28">
      <c r="A61" s="7" t="s">
        <v>273</v>
      </c>
      <c r="B61" s="7"/>
      <c r="C61" s="7"/>
      <c r="D61" s="7"/>
      <c r="E61" s="7"/>
      <c r="F61" s="7"/>
      <c r="G61" s="7"/>
      <c r="R61" s="7" t="str">
        <f t="shared" si="0"/>
        <v/>
      </c>
      <c r="S61" s="7">
        <f>SUM(L61,N61,P61,R61)</f>
        <v>0</v>
      </c>
      <c r="U61" s="7">
        <f>SUM(K61,M61,O61)</f>
        <v>0</v>
      </c>
    </row>
    <row r="62" spans="1:28">
      <c r="A62" s="7" t="s">
        <v>274</v>
      </c>
      <c r="B62" s="7"/>
      <c r="C62" s="7"/>
      <c r="D62" s="7"/>
      <c r="E62" s="7"/>
      <c r="F62" s="7"/>
      <c r="G62" s="7"/>
      <c r="R62" s="7" t="str">
        <f t="shared" si="0"/>
        <v/>
      </c>
      <c r="S62" s="7">
        <f>SUM(L62,N62,P62,R62)</f>
        <v>0</v>
      </c>
      <c r="U62" s="7">
        <f>SUM(K62,M62,O62)</f>
        <v>0</v>
      </c>
    </row>
    <row r="63" spans="1:28">
      <c r="A63" s="7"/>
      <c r="B63" s="7"/>
      <c r="C63" s="7"/>
      <c r="D63" s="7"/>
      <c r="E63" s="7"/>
      <c r="F63" s="7"/>
      <c r="G63" s="7"/>
    </row>
    <row r="64" spans="1:28">
      <c r="A64" s="7" t="s">
        <v>275</v>
      </c>
      <c r="B64" s="7"/>
      <c r="C64" s="7"/>
      <c r="D64" s="7"/>
      <c r="E64" s="7"/>
      <c r="F64" s="7"/>
      <c r="G64" s="7"/>
      <c r="R64" s="7" t="str">
        <f t="shared" si="0"/>
        <v/>
      </c>
      <c r="S64" s="7">
        <f>SUM(L64,N64,P64,R64)</f>
        <v>0</v>
      </c>
      <c r="U64" s="7">
        <f>SUM(K64,M64,O64)</f>
        <v>0</v>
      </c>
      <c r="Y64" s="7">
        <f>SUM(S64,S66,S65,S67,-AB64)</f>
        <v>0</v>
      </c>
      <c r="AB64" s="7">
        <f>MIN(S64:S67)</f>
        <v>0</v>
      </c>
    </row>
    <row r="65" spans="1:28">
      <c r="A65" s="7" t="s">
        <v>276</v>
      </c>
      <c r="B65" s="7"/>
      <c r="C65" s="7"/>
      <c r="D65" s="7"/>
      <c r="E65" s="7"/>
      <c r="F65" s="7"/>
      <c r="G65" s="7"/>
      <c r="R65" s="7" t="str">
        <f t="shared" si="0"/>
        <v/>
      </c>
      <c r="S65" s="7">
        <f>SUM(L65,N65,P65,R65)</f>
        <v>0</v>
      </c>
      <c r="U65" s="7">
        <f>SUM(K65,M65,O65)</f>
        <v>0</v>
      </c>
    </row>
    <row r="66" spans="1:28">
      <c r="A66" s="7" t="s">
        <v>277</v>
      </c>
      <c r="B66" s="7"/>
      <c r="C66" s="7"/>
      <c r="D66" s="7"/>
      <c r="E66" s="7"/>
      <c r="F66" s="7"/>
      <c r="G66" s="7"/>
      <c r="R66" s="7" t="str">
        <f t="shared" si="0"/>
        <v/>
      </c>
      <c r="S66" s="7">
        <f>SUM(L66,N66,P66,R66)</f>
        <v>0</v>
      </c>
      <c r="U66" s="7">
        <f>SUM(K66,M66,O66)</f>
        <v>0</v>
      </c>
    </row>
    <row r="67" spans="1:28">
      <c r="A67" s="7" t="s">
        <v>278</v>
      </c>
      <c r="B67" s="7"/>
      <c r="C67" s="7"/>
      <c r="D67" s="7"/>
      <c r="E67" s="7"/>
      <c r="F67" s="7"/>
      <c r="G67" s="7"/>
      <c r="R67" s="7" t="str">
        <f t="shared" si="0"/>
        <v/>
      </c>
      <c r="S67" s="7">
        <f>SUM(L67,N67,P67,R67)</f>
        <v>0</v>
      </c>
      <c r="U67" s="7">
        <f>SUM(K67,M67,O67)</f>
        <v>0</v>
      </c>
    </row>
    <row r="68" spans="1:28">
      <c r="A68" s="7"/>
      <c r="B68" s="7"/>
      <c r="C68" s="7"/>
      <c r="D68" s="7"/>
      <c r="E68" s="7"/>
      <c r="F68" s="7"/>
      <c r="G68" s="7"/>
    </row>
    <row r="69" spans="1:28">
      <c r="A69" s="7" t="s">
        <v>279</v>
      </c>
      <c r="B69" s="7"/>
      <c r="C69" s="7"/>
      <c r="D69" s="7"/>
      <c r="E69" s="7"/>
      <c r="F69" s="7"/>
      <c r="G69" s="7"/>
      <c r="R69" s="7" t="str">
        <f t="shared" si="0"/>
        <v/>
      </c>
      <c r="S69" s="7">
        <f>SUM(L69,N69,P69,R69)</f>
        <v>0</v>
      </c>
      <c r="U69" s="7">
        <f>SUM(K69,M69,O69)</f>
        <v>0</v>
      </c>
      <c r="Y69" s="7">
        <f>SUM(S69,S71,S70,S72,-AB69)</f>
        <v>0</v>
      </c>
      <c r="AB69" s="7">
        <f>MIN(S69:S72)</f>
        <v>0</v>
      </c>
    </row>
    <row r="70" spans="1:28">
      <c r="A70" s="7" t="s">
        <v>280</v>
      </c>
      <c r="B70" s="7"/>
      <c r="C70" s="7"/>
      <c r="D70" s="7"/>
      <c r="E70" s="7"/>
      <c r="F70" s="7"/>
      <c r="G70" s="7"/>
      <c r="R70" s="7" t="str">
        <f t="shared" si="0"/>
        <v/>
      </c>
      <c r="S70" s="7">
        <f>SUM(L70,N70,P70,R70)</f>
        <v>0</v>
      </c>
      <c r="U70" s="7">
        <f>SUM(K70,M70,O70)</f>
        <v>0</v>
      </c>
    </row>
    <row r="71" spans="1:28">
      <c r="A71" s="7" t="s">
        <v>281</v>
      </c>
      <c r="B71" s="7"/>
      <c r="C71" s="7"/>
      <c r="D71" s="7"/>
      <c r="E71" s="7"/>
      <c r="F71" s="7"/>
      <c r="G71" s="7"/>
      <c r="R71" s="7" t="str">
        <f t="shared" si="0"/>
        <v/>
      </c>
      <c r="S71" s="7">
        <f>SUM(L71,N71,P71,R71)</f>
        <v>0</v>
      </c>
      <c r="U71" s="7">
        <f>SUM(K71,M71,O71)</f>
        <v>0</v>
      </c>
    </row>
    <row r="72" spans="1:28">
      <c r="A72" s="7" t="s">
        <v>282</v>
      </c>
      <c r="B72" s="7"/>
      <c r="C72" s="7"/>
      <c r="D72" s="7"/>
      <c r="E72" s="7"/>
      <c r="F72" s="7"/>
      <c r="G72" s="7"/>
      <c r="R72" s="7" t="str">
        <f t="shared" si="0"/>
        <v/>
      </c>
      <c r="S72" s="7">
        <f>SUM(L72,N72,P72,R72)</f>
        <v>0</v>
      </c>
      <c r="U72" s="7">
        <f>SUM(K72,M72,O72)</f>
        <v>0</v>
      </c>
    </row>
    <row r="73" spans="1:28">
      <c r="A73" s="7"/>
      <c r="B73" s="7"/>
      <c r="C73" s="7"/>
      <c r="D73" s="7"/>
      <c r="E73" s="7"/>
      <c r="F73" s="7"/>
      <c r="G73" s="7"/>
    </row>
    <row r="74" spans="1:28">
      <c r="A74" s="7" t="s">
        <v>283</v>
      </c>
      <c r="B74" s="7"/>
      <c r="C74" s="7"/>
      <c r="D74" s="7"/>
      <c r="E74" s="7"/>
      <c r="F74" s="7"/>
      <c r="G74" s="7"/>
      <c r="R74" s="7" t="str">
        <f t="shared" si="0"/>
        <v/>
      </c>
      <c r="S74" s="7">
        <f>SUM(L74,N74,P74,R74)</f>
        <v>0</v>
      </c>
      <c r="U74" s="7">
        <f>SUM(K74,M74,O74)</f>
        <v>0</v>
      </c>
      <c r="Y74" s="7">
        <f>SUM(S74,S76,S75,S77,-AB74)</f>
        <v>0</v>
      </c>
      <c r="AB74" s="7">
        <f>MIN(S74:S77)</f>
        <v>0</v>
      </c>
    </row>
    <row r="75" spans="1:28">
      <c r="A75" s="7" t="s">
        <v>284</v>
      </c>
      <c r="B75" s="7"/>
      <c r="C75" s="7"/>
      <c r="D75" s="7"/>
      <c r="E75" s="7"/>
      <c r="F75" s="7"/>
      <c r="G75" s="7"/>
      <c r="R75" s="7" t="str">
        <f t="shared" si="0"/>
        <v/>
      </c>
      <c r="S75" s="7">
        <f>SUM(L75,N75,P75,R75)</f>
        <v>0</v>
      </c>
      <c r="U75" s="7">
        <f>SUM(K75,M75,O75)</f>
        <v>0</v>
      </c>
    </row>
    <row r="76" spans="1:28">
      <c r="A76" s="7" t="s">
        <v>285</v>
      </c>
      <c r="B76" s="7"/>
      <c r="C76" s="7"/>
      <c r="D76" s="7"/>
      <c r="E76" s="7"/>
      <c r="F76" s="7"/>
      <c r="G76" s="7"/>
      <c r="R76" s="7" t="str">
        <f t="shared" si="0"/>
        <v/>
      </c>
      <c r="S76" s="7">
        <f>SUM(L76,N76,P76,R76)</f>
        <v>0</v>
      </c>
      <c r="U76" s="7">
        <f>SUM(K76,M76,O76)</f>
        <v>0</v>
      </c>
    </row>
    <row r="77" spans="1:28">
      <c r="A77" s="7" t="s">
        <v>286</v>
      </c>
      <c r="B77" s="7"/>
      <c r="C77" s="7"/>
      <c r="D77" s="7"/>
      <c r="E77" s="7"/>
      <c r="F77" s="7"/>
      <c r="G77" s="7"/>
      <c r="R77" s="7" t="str">
        <f t="shared" si="0"/>
        <v/>
      </c>
      <c r="S77" s="7">
        <f>SUM(L77,N77,P77,R77)</f>
        <v>0</v>
      </c>
      <c r="U77" s="7">
        <f>SUM(K77,M77,O77)</f>
        <v>0</v>
      </c>
    </row>
    <row r="78" spans="1:28">
      <c r="A78" s="7"/>
      <c r="B78" s="7"/>
      <c r="C78" s="7"/>
      <c r="D78" s="7"/>
      <c r="E78" s="7"/>
      <c r="F78" s="7"/>
      <c r="G78" s="7"/>
    </row>
    <row r="79" spans="1:28">
      <c r="A79" s="7" t="s">
        <v>287</v>
      </c>
      <c r="B79" s="7"/>
      <c r="C79" s="7"/>
      <c r="D79" s="7"/>
      <c r="E79" s="7"/>
      <c r="F79" s="7"/>
      <c r="G79" s="7"/>
      <c r="R79" s="7" t="str">
        <f t="shared" si="0"/>
        <v/>
      </c>
      <c r="S79" s="7">
        <f>SUM(L79,N79,P79,R79)</f>
        <v>0</v>
      </c>
      <c r="U79" s="7">
        <f>SUM(K79,M79,O79)</f>
        <v>0</v>
      </c>
      <c r="Y79" s="7">
        <f>SUM(S79,S81,S80,S82,-AB79)</f>
        <v>0</v>
      </c>
      <c r="AB79" s="7">
        <f>MIN(S79:S82)</f>
        <v>0</v>
      </c>
    </row>
    <row r="80" spans="1:28">
      <c r="A80" s="7" t="s">
        <v>288</v>
      </c>
      <c r="B80" s="7"/>
      <c r="C80" s="7"/>
      <c r="D80" s="7"/>
      <c r="E80" s="7"/>
      <c r="F80" s="7"/>
      <c r="G80" s="7"/>
      <c r="R80" s="7" t="str">
        <f t="shared" si="0"/>
        <v/>
      </c>
      <c r="S80" s="7">
        <f>SUM(L80,N80,P80,R80)</f>
        <v>0</v>
      </c>
      <c r="U80" s="7">
        <f>SUM(K80,M80,O80)</f>
        <v>0</v>
      </c>
    </row>
    <row r="81" spans="1:28">
      <c r="A81" s="7" t="s">
        <v>289</v>
      </c>
      <c r="B81" s="7"/>
      <c r="C81" s="7"/>
      <c r="D81" s="7"/>
      <c r="E81" s="7"/>
      <c r="F81" s="7"/>
      <c r="G81" s="7"/>
      <c r="R81" s="7" t="str">
        <f t="shared" si="0"/>
        <v/>
      </c>
      <c r="S81" s="7">
        <f>SUM(L81,N81,P81,R81)</f>
        <v>0</v>
      </c>
      <c r="U81" s="7">
        <f>SUM(K81,M81,O81)</f>
        <v>0</v>
      </c>
    </row>
    <row r="82" spans="1:28">
      <c r="A82" s="7" t="s">
        <v>290</v>
      </c>
      <c r="B82" s="7"/>
      <c r="C82" s="7"/>
      <c r="D82" s="7"/>
      <c r="E82" s="7"/>
      <c r="F82" s="7"/>
      <c r="G82" s="7"/>
      <c r="R82" s="7" t="str">
        <f t="shared" si="0"/>
        <v/>
      </c>
      <c r="S82" s="7">
        <f>SUM(L82,N82,P82,R82)</f>
        <v>0</v>
      </c>
      <c r="U82" s="7">
        <f>SUM(K82,M82,O82)</f>
        <v>0</v>
      </c>
    </row>
    <row r="83" spans="1:28">
      <c r="A83" s="7"/>
      <c r="B83" s="7"/>
      <c r="C83" s="7"/>
      <c r="D83" s="7"/>
      <c r="E83" s="7"/>
      <c r="F83" s="7"/>
      <c r="G83" s="7"/>
    </row>
    <row r="84" spans="1:28">
      <c r="A84" s="7" t="s">
        <v>291</v>
      </c>
      <c r="B84" s="7"/>
      <c r="C84" s="7"/>
      <c r="D84" s="7"/>
      <c r="E84" s="7"/>
      <c r="F84" s="7"/>
      <c r="G84" s="7"/>
      <c r="R84" s="7" t="str">
        <f t="shared" si="0"/>
        <v/>
      </c>
      <c r="S84" s="7">
        <f>SUM(L84,N84,P84,R84)</f>
        <v>0</v>
      </c>
      <c r="U84" s="7">
        <f>SUM(K84,M84,O84)</f>
        <v>0</v>
      </c>
      <c r="Y84" s="7">
        <f>SUM(S84,S86,S85,S87,-AB84)</f>
        <v>0</v>
      </c>
      <c r="AB84" s="7">
        <f>MIN(S84:S87)</f>
        <v>0</v>
      </c>
    </row>
    <row r="85" spans="1:28">
      <c r="A85" s="7" t="s">
        <v>292</v>
      </c>
      <c r="B85" s="7"/>
      <c r="C85" s="7"/>
      <c r="D85" s="7"/>
      <c r="E85" s="7"/>
      <c r="F85" s="7"/>
      <c r="G85" s="7"/>
      <c r="R85" s="7" t="str">
        <f t="shared" ref="R85:R152" si="1">IF(Q85="1violation",-7*1,IF(Q85="2violations",-7*2,IF(Q85="3violations",-7*3,IF(Q85="",""))))</f>
        <v/>
      </c>
      <c r="S85" s="7">
        <f>SUM(L85,N85,P85,R85)</f>
        <v>0</v>
      </c>
      <c r="U85" s="7">
        <f>SUM(K85,M85,O85)</f>
        <v>0</v>
      </c>
    </row>
    <row r="86" spans="1:28">
      <c r="A86" s="7" t="s">
        <v>293</v>
      </c>
      <c r="B86" s="7"/>
      <c r="C86" s="7"/>
      <c r="D86" s="7"/>
      <c r="E86" s="7"/>
      <c r="F86" s="7"/>
      <c r="G86" s="7"/>
      <c r="R86" s="7" t="str">
        <f t="shared" si="1"/>
        <v/>
      </c>
      <c r="S86" s="7">
        <f>SUM(L86,N86,P86,R86)</f>
        <v>0</v>
      </c>
      <c r="U86" s="7">
        <f>SUM(K86,M86,O86)</f>
        <v>0</v>
      </c>
    </row>
    <row r="87" spans="1:28">
      <c r="A87" s="7" t="s">
        <v>294</v>
      </c>
      <c r="B87" s="7"/>
      <c r="C87" s="7"/>
      <c r="D87" s="7"/>
      <c r="E87" s="7"/>
      <c r="F87" s="7"/>
      <c r="G87" s="7"/>
      <c r="R87" s="7" t="str">
        <f t="shared" si="1"/>
        <v/>
      </c>
      <c r="S87" s="7">
        <f>SUM(L87,N87,P87,R87)</f>
        <v>0</v>
      </c>
      <c r="U87" s="7">
        <f>SUM(K87,M87,O87)</f>
        <v>0</v>
      </c>
    </row>
    <row r="88" spans="1:28">
      <c r="A88" s="7"/>
      <c r="B88" s="7"/>
      <c r="C88" s="7"/>
      <c r="D88" s="7"/>
      <c r="E88" s="7"/>
      <c r="F88" s="7"/>
      <c r="G88" s="7"/>
    </row>
    <row r="89" spans="1:28">
      <c r="A89" s="7" t="s">
        <v>295</v>
      </c>
      <c r="B89" s="7"/>
      <c r="C89" s="7"/>
      <c r="D89" s="7"/>
      <c r="E89" s="7"/>
      <c r="F89" s="7"/>
      <c r="G89" s="7"/>
      <c r="R89" s="7" t="str">
        <f t="shared" si="1"/>
        <v/>
      </c>
      <c r="S89" s="7">
        <f>SUM(L89,N89,P89,R89)</f>
        <v>0</v>
      </c>
      <c r="U89" s="7">
        <f>SUM(K89,M89,O89)</f>
        <v>0</v>
      </c>
      <c r="Y89" s="7">
        <f>SUM(S89,S91,S90,S92,-AB89)</f>
        <v>0</v>
      </c>
      <c r="AB89" s="7">
        <f>MIN(S89:S92)</f>
        <v>0</v>
      </c>
    </row>
    <row r="90" spans="1:28">
      <c r="A90" s="7" t="s">
        <v>296</v>
      </c>
      <c r="B90" s="7"/>
      <c r="C90" s="7"/>
      <c r="D90" s="7"/>
      <c r="E90" s="7"/>
      <c r="F90" s="7"/>
      <c r="G90" s="7"/>
      <c r="R90" s="7" t="str">
        <f t="shared" si="1"/>
        <v/>
      </c>
      <c r="S90" s="7">
        <f>SUM(L90,N90,P90,R90)</f>
        <v>0</v>
      </c>
      <c r="U90" s="7">
        <f>SUM(K90,M90,O90)</f>
        <v>0</v>
      </c>
    </row>
    <row r="91" spans="1:28">
      <c r="A91" s="7" t="s">
        <v>297</v>
      </c>
      <c r="B91" s="7"/>
      <c r="C91" s="7"/>
      <c r="D91" s="7"/>
      <c r="E91" s="7"/>
      <c r="F91" s="7"/>
      <c r="G91" s="7"/>
      <c r="R91" s="7" t="str">
        <f t="shared" si="1"/>
        <v/>
      </c>
      <c r="S91" s="7">
        <f>SUM(L91,N91,P91,R91)</f>
        <v>0</v>
      </c>
      <c r="U91" s="7">
        <f>SUM(K91,M91,O91)</f>
        <v>0</v>
      </c>
    </row>
    <row r="92" spans="1:28">
      <c r="A92" s="7" t="s">
        <v>298</v>
      </c>
      <c r="B92" s="7"/>
      <c r="C92" s="7"/>
      <c r="D92" s="7"/>
      <c r="E92" s="7"/>
      <c r="F92" s="7"/>
      <c r="G92" s="7"/>
      <c r="R92" s="7" t="str">
        <f t="shared" si="1"/>
        <v/>
      </c>
      <c r="S92" s="7">
        <f>SUM(L92,N92,P92,R92)</f>
        <v>0</v>
      </c>
      <c r="U92" s="7">
        <f>SUM(K92,M92,O92)</f>
        <v>0</v>
      </c>
    </row>
    <row r="93" spans="1:28">
      <c r="A93" s="7"/>
      <c r="B93" s="7"/>
      <c r="C93" s="7"/>
      <c r="D93" s="7"/>
      <c r="E93" s="7"/>
      <c r="F93" s="7"/>
      <c r="G93" s="7"/>
    </row>
    <row r="94" spans="1:28">
      <c r="A94" s="7" t="s">
        <v>299</v>
      </c>
      <c r="B94" s="7"/>
      <c r="C94" s="7"/>
      <c r="D94" s="7"/>
      <c r="E94" s="7"/>
      <c r="F94" s="7"/>
      <c r="G94" s="7"/>
      <c r="R94" s="7" t="str">
        <f t="shared" si="1"/>
        <v/>
      </c>
      <c r="S94" s="7">
        <f>SUM(L94,N94,P94,R94)</f>
        <v>0</v>
      </c>
      <c r="U94" s="7">
        <f>SUM(K94,M94,O94)</f>
        <v>0</v>
      </c>
      <c r="Y94" s="7">
        <f>SUM(S94,S96,S95,S97,-AB94)</f>
        <v>0</v>
      </c>
      <c r="AB94" s="7">
        <f>MIN(S94:S97)</f>
        <v>0</v>
      </c>
    </row>
    <row r="95" spans="1:28">
      <c r="A95" s="7" t="s">
        <v>300</v>
      </c>
      <c r="B95" s="7"/>
      <c r="C95" s="7"/>
      <c r="D95" s="7"/>
      <c r="E95" s="7"/>
      <c r="F95" s="7"/>
      <c r="G95" s="7"/>
      <c r="R95" s="7" t="str">
        <f t="shared" si="1"/>
        <v/>
      </c>
      <c r="S95" s="7">
        <f>SUM(L95,N95,P95,R95)</f>
        <v>0</v>
      </c>
      <c r="U95" s="7">
        <f>SUM(K95,M95,O95)</f>
        <v>0</v>
      </c>
    </row>
    <row r="96" spans="1:28">
      <c r="A96" s="7" t="s">
        <v>301</v>
      </c>
      <c r="B96" s="7"/>
      <c r="C96" s="7"/>
      <c r="D96" s="7"/>
      <c r="E96" s="7"/>
      <c r="F96" s="7"/>
      <c r="G96" s="7"/>
      <c r="R96" s="7" t="str">
        <f t="shared" si="1"/>
        <v/>
      </c>
      <c r="S96" s="7">
        <f>SUM(L96,N96,P96,R96)</f>
        <v>0</v>
      </c>
      <c r="U96" s="7">
        <f>SUM(K96,M96,O96)</f>
        <v>0</v>
      </c>
    </row>
    <row r="97" spans="1:28">
      <c r="A97" s="7" t="s">
        <v>302</v>
      </c>
      <c r="B97" s="7"/>
      <c r="C97" s="7"/>
      <c r="D97" s="7"/>
      <c r="E97" s="7"/>
      <c r="F97" s="7"/>
      <c r="G97" s="7"/>
      <c r="R97" s="7" t="str">
        <f t="shared" si="1"/>
        <v/>
      </c>
      <c r="S97" s="7">
        <f>SUM(L97,N97,P97,R97)</f>
        <v>0</v>
      </c>
      <c r="U97" s="7">
        <f>SUM(K97,M97,O97)</f>
        <v>0</v>
      </c>
    </row>
    <row r="98" spans="1:28">
      <c r="A98" s="7"/>
      <c r="B98" s="7"/>
      <c r="C98" s="7"/>
      <c r="D98" s="7"/>
      <c r="E98" s="7"/>
      <c r="F98" s="7"/>
      <c r="G98" s="7"/>
    </row>
    <row r="99" spans="1:28">
      <c r="A99" s="7" t="s">
        <v>303</v>
      </c>
      <c r="B99" s="7"/>
      <c r="C99" s="7"/>
      <c r="D99" s="7"/>
      <c r="E99" s="7"/>
      <c r="F99" s="7"/>
      <c r="G99" s="7"/>
      <c r="R99" s="7" t="str">
        <f t="shared" si="1"/>
        <v/>
      </c>
      <c r="S99" s="7">
        <f>SUM(L99,N99,P99,R99)</f>
        <v>0</v>
      </c>
      <c r="U99" s="7">
        <f>SUM(K99,M99,O99)</f>
        <v>0</v>
      </c>
      <c r="Y99" s="7">
        <f>SUM(S99,S101,S100,S102,-AB99)</f>
        <v>0</v>
      </c>
      <c r="AB99" s="7">
        <f>MIN(S99:S102)</f>
        <v>0</v>
      </c>
    </row>
    <row r="100" spans="1:28">
      <c r="A100" s="7" t="s">
        <v>304</v>
      </c>
      <c r="B100" s="7"/>
      <c r="C100" s="7"/>
      <c r="D100" s="7"/>
      <c r="E100" s="7"/>
      <c r="F100" s="7"/>
      <c r="G100" s="7"/>
      <c r="R100" s="7" t="str">
        <f t="shared" si="1"/>
        <v/>
      </c>
      <c r="S100" s="7">
        <f>SUM(L100,N100,P100,R100)</f>
        <v>0</v>
      </c>
      <c r="U100" s="7">
        <f>SUM(K100,M100,O100)</f>
        <v>0</v>
      </c>
    </row>
    <row r="101" spans="1:28">
      <c r="A101" s="7" t="s">
        <v>305</v>
      </c>
      <c r="B101" s="7"/>
      <c r="C101" s="7"/>
      <c r="D101" s="7"/>
      <c r="E101" s="7"/>
      <c r="F101" s="7"/>
      <c r="G101" s="7"/>
      <c r="R101" s="7" t="str">
        <f t="shared" si="1"/>
        <v/>
      </c>
      <c r="S101" s="7">
        <f>SUM(L101,N101,P101,R101)</f>
        <v>0</v>
      </c>
      <c r="U101" s="7">
        <f>SUM(K101,M101,O101)</f>
        <v>0</v>
      </c>
    </row>
    <row r="102" spans="1:28">
      <c r="A102" s="7" t="s">
        <v>306</v>
      </c>
      <c r="B102" s="7"/>
      <c r="C102" s="7"/>
      <c r="D102" s="7"/>
      <c r="E102" s="7"/>
      <c r="F102" s="7"/>
      <c r="G102" s="7"/>
      <c r="R102" s="7" t="str">
        <f t="shared" si="1"/>
        <v/>
      </c>
      <c r="S102" s="7">
        <f>SUM(L102,N102,P102,R102)</f>
        <v>0</v>
      </c>
      <c r="U102" s="7">
        <f>SUM(K102,M102,O102)</f>
        <v>0</v>
      </c>
    </row>
    <row r="103" spans="1:28">
      <c r="A103" s="7"/>
      <c r="B103" s="7"/>
      <c r="C103" s="7"/>
      <c r="D103" s="7"/>
      <c r="E103" s="7"/>
      <c r="F103" s="7"/>
      <c r="G103" s="7"/>
    </row>
    <row r="104" spans="1:28">
      <c r="A104" s="7" t="s">
        <v>307</v>
      </c>
      <c r="B104" s="7"/>
      <c r="C104" s="7"/>
      <c r="D104" s="7"/>
      <c r="E104" s="7"/>
      <c r="F104" s="7"/>
      <c r="G104" s="7"/>
      <c r="R104" s="7" t="str">
        <f t="shared" si="1"/>
        <v/>
      </c>
      <c r="S104" s="7">
        <f>SUM(L104,N104,P104,R104)</f>
        <v>0</v>
      </c>
      <c r="U104" s="7">
        <f>SUM(K104,M104,O104)</f>
        <v>0</v>
      </c>
      <c r="Y104" s="7">
        <f>SUM(S104,S106,S105,S107,-AB104)</f>
        <v>0</v>
      </c>
      <c r="AB104" s="7">
        <f>MIN(S104:S107)</f>
        <v>0</v>
      </c>
    </row>
    <row r="105" spans="1:28">
      <c r="A105" s="7" t="s">
        <v>308</v>
      </c>
      <c r="B105" s="7"/>
      <c r="C105" s="7"/>
      <c r="D105" s="7"/>
      <c r="E105" s="7"/>
      <c r="F105" s="7"/>
      <c r="G105" s="7"/>
      <c r="R105" s="7" t="str">
        <f t="shared" si="1"/>
        <v/>
      </c>
      <c r="S105" s="7">
        <f>SUM(L105,N105,P105,R105)</f>
        <v>0</v>
      </c>
      <c r="U105" s="7">
        <f>SUM(K105,M105,O105)</f>
        <v>0</v>
      </c>
    </row>
    <row r="106" spans="1:28">
      <c r="A106" s="7" t="s">
        <v>309</v>
      </c>
      <c r="B106" s="7"/>
      <c r="C106" s="7"/>
      <c r="D106" s="7"/>
      <c r="E106" s="7"/>
      <c r="F106" s="7"/>
      <c r="G106" s="7"/>
      <c r="R106" s="7" t="str">
        <f t="shared" si="1"/>
        <v/>
      </c>
      <c r="S106" s="7">
        <f>SUM(L106,N106,P106,R106)</f>
        <v>0</v>
      </c>
      <c r="U106" s="7">
        <f>SUM(K106,M106,O106)</f>
        <v>0</v>
      </c>
    </row>
    <row r="107" spans="1:28">
      <c r="A107" s="7" t="s">
        <v>310</v>
      </c>
      <c r="B107" s="7"/>
      <c r="C107" s="7"/>
      <c r="D107" s="7"/>
      <c r="E107" s="7"/>
      <c r="F107" s="7"/>
      <c r="G107" s="7"/>
      <c r="R107" s="7" t="str">
        <f t="shared" si="1"/>
        <v/>
      </c>
      <c r="S107" s="7">
        <f>SUM(L107,N107,P107,R107)</f>
        <v>0</v>
      </c>
      <c r="U107" s="7">
        <f>SUM(K107,M107,O107)</f>
        <v>0</v>
      </c>
    </row>
    <row r="108" spans="1:28">
      <c r="A108" s="7"/>
      <c r="B108" s="7"/>
      <c r="C108" s="7"/>
      <c r="D108" s="7"/>
      <c r="E108" s="7"/>
      <c r="F108" s="7"/>
      <c r="G108" s="7"/>
    </row>
    <row r="109" spans="1:28">
      <c r="A109" s="7" t="s">
        <v>311</v>
      </c>
      <c r="B109" s="7"/>
      <c r="C109" s="7"/>
      <c r="D109" s="7"/>
      <c r="E109" s="7"/>
      <c r="F109" s="7"/>
      <c r="G109" s="7"/>
      <c r="R109" s="7" t="str">
        <f t="shared" si="1"/>
        <v/>
      </c>
      <c r="S109" s="7">
        <f>SUM(L109,N109,P109,R109)</f>
        <v>0</v>
      </c>
      <c r="U109" s="7">
        <f>SUM(K109,M109,O109)</f>
        <v>0</v>
      </c>
      <c r="Y109" s="7">
        <f>SUM(S109,S111,S110,S112,-AB109)</f>
        <v>0</v>
      </c>
      <c r="AB109" s="7">
        <f>MIN(S109:S112)</f>
        <v>0</v>
      </c>
    </row>
    <row r="110" spans="1:28">
      <c r="A110" s="7" t="s">
        <v>312</v>
      </c>
      <c r="B110" s="7"/>
      <c r="C110" s="7"/>
      <c r="D110" s="7"/>
      <c r="E110" s="7"/>
      <c r="F110" s="7"/>
      <c r="G110" s="7"/>
      <c r="R110" s="7" t="str">
        <f t="shared" si="1"/>
        <v/>
      </c>
      <c r="S110" s="7">
        <f>SUM(L110,N110,P110,R110)</f>
        <v>0</v>
      </c>
      <c r="U110" s="7">
        <f>SUM(K110,M110,O110)</f>
        <v>0</v>
      </c>
    </row>
    <row r="111" spans="1:28">
      <c r="A111" s="7" t="s">
        <v>313</v>
      </c>
      <c r="B111" s="7"/>
      <c r="C111" s="7"/>
      <c r="D111" s="7"/>
      <c r="E111" s="7"/>
      <c r="F111" s="7"/>
      <c r="G111" s="7"/>
      <c r="R111" s="7" t="str">
        <f t="shared" si="1"/>
        <v/>
      </c>
      <c r="S111" s="7">
        <f>SUM(L111,N111,P111,R111)</f>
        <v>0</v>
      </c>
      <c r="U111" s="7">
        <f>SUM(K111,M111,O111)</f>
        <v>0</v>
      </c>
    </row>
    <row r="112" spans="1:28">
      <c r="A112" s="7" t="s">
        <v>314</v>
      </c>
      <c r="B112" s="7"/>
      <c r="C112" s="7"/>
      <c r="D112" s="7"/>
      <c r="E112" s="7"/>
      <c r="F112" s="7"/>
      <c r="G112" s="7"/>
      <c r="R112" s="7" t="str">
        <f t="shared" si="1"/>
        <v/>
      </c>
      <c r="S112" s="7">
        <f>SUM(L112,N112,P112,R112)</f>
        <v>0</v>
      </c>
      <c r="U112" s="7">
        <f>SUM(K112,M112,O112)</f>
        <v>0</v>
      </c>
    </row>
    <row r="113" spans="1:28">
      <c r="A113" s="7"/>
      <c r="B113" s="7"/>
      <c r="C113" s="7"/>
      <c r="D113" s="7"/>
      <c r="E113" s="7"/>
      <c r="F113" s="7"/>
      <c r="G113" s="7"/>
    </row>
    <row r="114" spans="1:28">
      <c r="A114" s="7" t="s">
        <v>315</v>
      </c>
      <c r="B114" s="7"/>
      <c r="C114" s="7"/>
      <c r="D114" s="7"/>
      <c r="E114" s="7"/>
      <c r="F114" s="7"/>
      <c r="G114" s="7"/>
      <c r="R114" s="7" t="str">
        <f t="shared" si="1"/>
        <v/>
      </c>
      <c r="S114" s="7">
        <f>SUM(L114,N114,P114,R114)</f>
        <v>0</v>
      </c>
      <c r="U114" s="7">
        <f>SUM(K114,M114,O114)</f>
        <v>0</v>
      </c>
      <c r="Y114" s="7">
        <f>SUM(S114,S116,S115,S117,-AB114)</f>
        <v>0</v>
      </c>
      <c r="AB114" s="7">
        <f>MIN(S114:S117)</f>
        <v>0</v>
      </c>
    </row>
    <row r="115" spans="1:28">
      <c r="A115" s="7" t="s">
        <v>316</v>
      </c>
      <c r="B115" s="7"/>
      <c r="C115" s="7"/>
      <c r="D115" s="7"/>
      <c r="E115" s="7"/>
      <c r="F115" s="7"/>
      <c r="G115" s="7"/>
      <c r="R115" s="7" t="str">
        <f t="shared" si="1"/>
        <v/>
      </c>
      <c r="S115" s="7">
        <f>SUM(L115,N115,P115,R115)</f>
        <v>0</v>
      </c>
      <c r="U115" s="7">
        <f>SUM(K115,M115,O115)</f>
        <v>0</v>
      </c>
    </row>
    <row r="116" spans="1:28">
      <c r="A116" s="7" t="s">
        <v>317</v>
      </c>
      <c r="B116" s="7"/>
      <c r="C116" s="7"/>
      <c r="D116" s="7"/>
      <c r="E116" s="7"/>
      <c r="F116" s="7"/>
      <c r="G116" s="7"/>
      <c r="R116" s="7" t="str">
        <f t="shared" si="1"/>
        <v/>
      </c>
      <c r="S116" s="7">
        <f>SUM(L116,N116,P116,R116)</f>
        <v>0</v>
      </c>
      <c r="U116" s="7">
        <f>SUM(K116,M116,O116)</f>
        <v>0</v>
      </c>
    </row>
    <row r="117" spans="1:28">
      <c r="A117" s="7" t="s">
        <v>318</v>
      </c>
      <c r="B117" s="7"/>
      <c r="C117" s="7"/>
      <c r="D117" s="7"/>
      <c r="E117" s="7"/>
      <c r="F117" s="7"/>
      <c r="G117" s="7"/>
      <c r="R117" s="7" t="str">
        <f t="shared" si="1"/>
        <v/>
      </c>
      <c r="S117" s="7">
        <f>SUM(L117,N117,P117,R117)</f>
        <v>0</v>
      </c>
      <c r="U117" s="7">
        <f>SUM(K117,M117,O117)</f>
        <v>0</v>
      </c>
    </row>
    <row r="118" spans="1:28">
      <c r="A118" s="7"/>
      <c r="B118" s="7"/>
      <c r="C118" s="7"/>
      <c r="D118" s="7"/>
      <c r="E118" s="7"/>
      <c r="F118" s="7"/>
      <c r="G118" s="7"/>
    </row>
    <row r="119" spans="1:28">
      <c r="A119" s="7" t="s">
        <v>319</v>
      </c>
      <c r="B119" s="7"/>
      <c r="C119" s="7"/>
      <c r="D119" s="7"/>
      <c r="E119" s="7"/>
      <c r="F119" s="7"/>
      <c r="G119" s="7"/>
      <c r="R119" s="7" t="str">
        <f t="shared" si="1"/>
        <v/>
      </c>
      <c r="S119" s="7">
        <f>SUM(L119,N119,P119,R119)</f>
        <v>0</v>
      </c>
      <c r="U119" s="7">
        <f>SUM(K119,M119,O119)</f>
        <v>0</v>
      </c>
      <c r="Y119" s="7">
        <f>SUM(S119,S121,S120,S122,-AB119)</f>
        <v>0</v>
      </c>
      <c r="AB119" s="7">
        <f>MIN(S119:S122)</f>
        <v>0</v>
      </c>
    </row>
    <row r="120" spans="1:28">
      <c r="A120" s="7" t="s">
        <v>320</v>
      </c>
      <c r="B120" s="7"/>
      <c r="C120" s="7"/>
      <c r="D120" s="7"/>
      <c r="E120" s="7"/>
      <c r="F120" s="7"/>
      <c r="G120" s="7"/>
      <c r="R120" s="7" t="str">
        <f t="shared" si="1"/>
        <v/>
      </c>
      <c r="S120" s="7">
        <f>SUM(L120,N120,P120,R120)</f>
        <v>0</v>
      </c>
      <c r="U120" s="7">
        <f>SUM(K120,M120,O120)</f>
        <v>0</v>
      </c>
    </row>
    <row r="121" spans="1:28">
      <c r="A121" s="7" t="s">
        <v>321</v>
      </c>
      <c r="B121" s="7"/>
      <c r="C121" s="7"/>
      <c r="D121" s="7"/>
      <c r="E121" s="7"/>
      <c r="F121" s="7"/>
      <c r="G121" s="7"/>
      <c r="R121" s="7" t="str">
        <f t="shared" si="1"/>
        <v/>
      </c>
      <c r="S121" s="7">
        <f>SUM(L121,N121,P121,R121)</f>
        <v>0</v>
      </c>
      <c r="U121" s="7">
        <f>SUM(K121,M121,O121)</f>
        <v>0</v>
      </c>
    </row>
    <row r="122" spans="1:28">
      <c r="A122" s="7" t="s">
        <v>322</v>
      </c>
      <c r="B122" s="7"/>
      <c r="C122" s="7"/>
      <c r="D122" s="7"/>
      <c r="E122" s="7"/>
      <c r="F122" s="7"/>
      <c r="G122" s="7"/>
      <c r="R122" s="7" t="str">
        <f t="shared" si="1"/>
        <v/>
      </c>
      <c r="S122" s="7">
        <f>SUM(L122,N122,P122,R122)</f>
        <v>0</v>
      </c>
      <c r="U122" s="7">
        <f>SUM(K122,M122,O122)</f>
        <v>0</v>
      </c>
    </row>
    <row r="123" spans="1:28">
      <c r="A123" s="7"/>
      <c r="B123" s="7"/>
      <c r="C123" s="7"/>
      <c r="D123" s="7"/>
      <c r="E123" s="7"/>
      <c r="F123" s="7"/>
      <c r="G123" s="7"/>
    </row>
    <row r="124" spans="1:28">
      <c r="A124" s="7" t="s">
        <v>323</v>
      </c>
      <c r="B124" s="7"/>
      <c r="C124" s="7"/>
      <c r="D124" s="7"/>
      <c r="E124" s="7"/>
      <c r="F124" s="7"/>
      <c r="G124" s="7"/>
      <c r="R124" s="7" t="str">
        <f t="shared" si="1"/>
        <v/>
      </c>
      <c r="S124" s="7">
        <f>SUM(L124,N124,P124,R124)</f>
        <v>0</v>
      </c>
      <c r="U124" s="7">
        <f>SUM(K124,M124,O124)</f>
        <v>0</v>
      </c>
      <c r="Y124" s="7">
        <f>SUM(S124,S126,S125,S127,-AB124)</f>
        <v>0</v>
      </c>
      <c r="AB124" s="7">
        <f>MIN(S124:S127)</f>
        <v>0</v>
      </c>
    </row>
    <row r="125" spans="1:28">
      <c r="A125" s="7" t="s">
        <v>324</v>
      </c>
      <c r="B125" s="7"/>
      <c r="C125" s="7"/>
      <c r="D125" s="7"/>
      <c r="E125" s="7"/>
      <c r="F125" s="7"/>
      <c r="G125" s="7"/>
      <c r="R125" s="7" t="str">
        <f t="shared" si="1"/>
        <v/>
      </c>
      <c r="S125" s="7">
        <f>SUM(L125,N125,P125,R125)</f>
        <v>0</v>
      </c>
      <c r="U125" s="7">
        <f>SUM(K125,M125,O125)</f>
        <v>0</v>
      </c>
    </row>
    <row r="126" spans="1:28">
      <c r="A126" s="7" t="s">
        <v>325</v>
      </c>
      <c r="B126" s="7"/>
      <c r="C126" s="7"/>
      <c r="D126" s="7"/>
      <c r="E126" s="7"/>
      <c r="F126" s="7"/>
      <c r="G126" s="7"/>
      <c r="R126" s="7" t="str">
        <f t="shared" si="1"/>
        <v/>
      </c>
      <c r="S126" s="7">
        <f>SUM(L126,N126,P126,R126)</f>
        <v>0</v>
      </c>
      <c r="U126" s="7">
        <f>SUM(K126,M126,O126)</f>
        <v>0</v>
      </c>
    </row>
    <row r="127" spans="1:28">
      <c r="A127" s="7" t="s">
        <v>326</v>
      </c>
      <c r="B127" s="7"/>
      <c r="C127" s="7"/>
      <c r="D127" s="7"/>
      <c r="E127" s="7"/>
      <c r="F127" s="7"/>
      <c r="G127" s="7"/>
      <c r="R127" s="7" t="str">
        <f t="shared" si="1"/>
        <v/>
      </c>
      <c r="S127" s="7">
        <f>SUM(L127,N127,P127,R127)</f>
        <v>0</v>
      </c>
      <c r="U127" s="7">
        <f>SUM(K127,M127,O127)</f>
        <v>0</v>
      </c>
    </row>
    <row r="128" spans="1:28">
      <c r="A128" s="7"/>
      <c r="B128" s="7"/>
      <c r="C128" s="7"/>
      <c r="D128" s="7"/>
      <c r="E128" s="7"/>
      <c r="F128" s="7"/>
      <c r="G128" s="7"/>
    </row>
    <row r="129" spans="1:28">
      <c r="A129" s="7" t="s">
        <v>327</v>
      </c>
      <c r="B129" s="7"/>
      <c r="C129" s="7"/>
      <c r="D129" s="7"/>
      <c r="E129" s="7"/>
      <c r="F129" s="7"/>
      <c r="G129" s="7"/>
      <c r="R129" s="7" t="str">
        <f t="shared" si="1"/>
        <v/>
      </c>
      <c r="S129" s="7">
        <f>SUM(L129,N129,P129,R129)</f>
        <v>0</v>
      </c>
      <c r="U129" s="7">
        <f>SUM(K129,M129,O129)</f>
        <v>0</v>
      </c>
      <c r="Y129" s="7">
        <f>SUM(S129,S131,S130,S132,-AB129)</f>
        <v>0</v>
      </c>
      <c r="AB129" s="7">
        <f>MIN(S129:S132)</f>
        <v>0</v>
      </c>
    </row>
    <row r="130" spans="1:28">
      <c r="A130" s="7" t="s">
        <v>328</v>
      </c>
      <c r="B130" s="7"/>
      <c r="C130" s="7"/>
      <c r="D130" s="7"/>
      <c r="E130" s="7"/>
      <c r="F130" s="7"/>
      <c r="G130" s="7"/>
      <c r="R130" s="7" t="str">
        <f t="shared" si="1"/>
        <v/>
      </c>
      <c r="S130" s="7">
        <f>SUM(L130,N130,P130,R130)</f>
        <v>0</v>
      </c>
      <c r="U130" s="7">
        <f>SUM(K130,M130,O130)</f>
        <v>0</v>
      </c>
    </row>
    <row r="131" spans="1:28">
      <c r="A131" s="7" t="s">
        <v>329</v>
      </c>
      <c r="B131" s="7"/>
      <c r="C131" s="7"/>
      <c r="D131" s="7"/>
      <c r="E131" s="7"/>
      <c r="F131" s="7"/>
      <c r="G131" s="7"/>
      <c r="R131" s="7" t="str">
        <f t="shared" si="1"/>
        <v/>
      </c>
      <c r="S131" s="7">
        <f>SUM(L131,N131,P131,R131)</f>
        <v>0</v>
      </c>
      <c r="U131" s="7">
        <f>SUM(K131,M131,O131)</f>
        <v>0</v>
      </c>
    </row>
    <row r="132" spans="1:28">
      <c r="A132" s="7" t="s">
        <v>330</v>
      </c>
      <c r="B132" s="7"/>
      <c r="C132" s="7"/>
      <c r="D132" s="7"/>
      <c r="E132" s="7"/>
      <c r="F132" s="7"/>
      <c r="G132" s="7"/>
      <c r="R132" s="7" t="str">
        <f t="shared" si="1"/>
        <v/>
      </c>
      <c r="S132" s="7">
        <f>SUM(L132,N132,P132,R132)</f>
        <v>0</v>
      </c>
      <c r="U132" s="7">
        <f>SUM(K132,M132,O132)</f>
        <v>0</v>
      </c>
    </row>
    <row r="133" spans="1:28">
      <c r="A133" s="7"/>
      <c r="B133" s="7"/>
      <c r="C133" s="7"/>
      <c r="D133" s="7"/>
      <c r="E133" s="7"/>
      <c r="F133" s="7"/>
      <c r="G133" s="7"/>
    </row>
    <row r="134" spans="1:28">
      <c r="A134" s="7" t="s">
        <v>331</v>
      </c>
      <c r="B134" s="7"/>
      <c r="C134" s="7"/>
      <c r="D134" s="7"/>
      <c r="E134" s="7"/>
      <c r="F134" s="7"/>
      <c r="G134" s="7"/>
      <c r="R134" s="7" t="str">
        <f t="shared" si="1"/>
        <v/>
      </c>
      <c r="S134" s="7">
        <f>SUM(L134,N134,P134,R134)</f>
        <v>0</v>
      </c>
      <c r="U134" s="7">
        <f>SUM(K134,M134,O134)</f>
        <v>0</v>
      </c>
      <c r="Y134" s="7">
        <f>SUM(S134,S136,S135,S137,-AB134)</f>
        <v>0</v>
      </c>
      <c r="AB134" s="7">
        <f>MIN(S134:S137)</f>
        <v>0</v>
      </c>
    </row>
    <row r="135" spans="1:28">
      <c r="A135" s="7" t="s">
        <v>332</v>
      </c>
      <c r="B135" s="7"/>
      <c r="C135" s="7"/>
      <c r="D135" s="7"/>
      <c r="E135" s="7"/>
      <c r="F135" s="7"/>
      <c r="G135" s="7"/>
      <c r="R135" s="7" t="str">
        <f t="shared" si="1"/>
        <v/>
      </c>
      <c r="S135" s="7">
        <f>SUM(L135,N135,P135,R135)</f>
        <v>0</v>
      </c>
      <c r="U135" s="7">
        <f>SUM(K135,M135,O135)</f>
        <v>0</v>
      </c>
    </row>
    <row r="136" spans="1:28">
      <c r="A136" s="7" t="s">
        <v>333</v>
      </c>
      <c r="B136" s="7"/>
      <c r="C136" s="7"/>
      <c r="D136" s="7"/>
      <c r="E136" s="7"/>
      <c r="F136" s="7"/>
      <c r="G136" s="7"/>
      <c r="R136" s="7" t="str">
        <f t="shared" si="1"/>
        <v/>
      </c>
      <c r="S136" s="7">
        <f>SUM(L136,N136,P136,R136)</f>
        <v>0</v>
      </c>
      <c r="U136" s="7">
        <f>SUM(K136,M136,O136)</f>
        <v>0</v>
      </c>
    </row>
    <row r="137" spans="1:28">
      <c r="A137" s="7" t="s">
        <v>334</v>
      </c>
      <c r="B137" s="7"/>
      <c r="C137" s="7"/>
      <c r="D137" s="7"/>
      <c r="E137" s="7"/>
      <c r="F137" s="7"/>
      <c r="G137" s="7"/>
      <c r="R137" s="7" t="str">
        <f t="shared" si="1"/>
        <v/>
      </c>
      <c r="S137" s="7">
        <f>SUM(L137,N137,P137,R137)</f>
        <v>0</v>
      </c>
      <c r="U137" s="7">
        <f>SUM(K137,M137,O137)</f>
        <v>0</v>
      </c>
    </row>
    <row r="138" spans="1:28">
      <c r="A138" s="7"/>
      <c r="B138" s="7"/>
      <c r="C138" s="7"/>
      <c r="D138" s="7"/>
      <c r="E138" s="7"/>
      <c r="F138" s="7"/>
      <c r="G138" s="7"/>
    </row>
    <row r="139" spans="1:28">
      <c r="A139" s="7" t="s">
        <v>335</v>
      </c>
      <c r="B139" s="7"/>
      <c r="C139" s="7"/>
      <c r="D139" s="7"/>
      <c r="E139" s="7"/>
      <c r="F139" s="7"/>
      <c r="G139" s="7"/>
      <c r="R139" s="7" t="str">
        <f t="shared" si="1"/>
        <v/>
      </c>
      <c r="S139" s="7">
        <f>SUM(L139,N139,P139,R139)</f>
        <v>0</v>
      </c>
      <c r="U139" s="7">
        <f>SUM(K139,M139,O139)</f>
        <v>0</v>
      </c>
      <c r="Y139" s="7">
        <f>SUM(S139,S141,S140,S142,-AB139)</f>
        <v>0</v>
      </c>
      <c r="AB139" s="7">
        <f>MIN(S139:S142)</f>
        <v>0</v>
      </c>
    </row>
    <row r="140" spans="1:28">
      <c r="A140" s="7" t="s">
        <v>336</v>
      </c>
      <c r="B140" s="7"/>
      <c r="C140" s="7"/>
      <c r="D140" s="7"/>
      <c r="E140" s="7"/>
      <c r="F140" s="7"/>
      <c r="G140" s="7"/>
      <c r="R140" s="7" t="str">
        <f t="shared" si="1"/>
        <v/>
      </c>
      <c r="S140" s="7">
        <f>SUM(L140,N140,P140,R140)</f>
        <v>0</v>
      </c>
      <c r="U140" s="7">
        <f>SUM(K140,M140,O140)</f>
        <v>0</v>
      </c>
    </row>
    <row r="141" spans="1:28">
      <c r="A141" s="7" t="s">
        <v>337</v>
      </c>
      <c r="B141" s="7"/>
      <c r="C141" s="7"/>
      <c r="D141" s="7"/>
      <c r="E141" s="7"/>
      <c r="F141" s="7"/>
      <c r="G141" s="7"/>
      <c r="R141" s="7" t="str">
        <f t="shared" si="1"/>
        <v/>
      </c>
      <c r="S141" s="7">
        <f>SUM(L141,N141,P141,R141)</f>
        <v>0</v>
      </c>
      <c r="U141" s="7">
        <f>SUM(K141,M141,O141)</f>
        <v>0</v>
      </c>
    </row>
    <row r="142" spans="1:28">
      <c r="A142" s="7" t="s">
        <v>338</v>
      </c>
      <c r="B142" s="7"/>
      <c r="C142" s="7"/>
      <c r="D142" s="7"/>
      <c r="E142" s="7"/>
      <c r="F142" s="7"/>
      <c r="G142" s="7"/>
      <c r="R142" s="7" t="str">
        <f t="shared" si="1"/>
        <v/>
      </c>
      <c r="S142" s="7">
        <f>SUM(L142,N142,P142,R142)</f>
        <v>0</v>
      </c>
      <c r="U142" s="7">
        <f>SUM(K142,M142,O142)</f>
        <v>0</v>
      </c>
    </row>
    <row r="143" spans="1:28">
      <c r="A143" s="7"/>
      <c r="B143" s="7"/>
      <c r="C143" s="7"/>
      <c r="D143" s="7"/>
      <c r="E143" s="7"/>
      <c r="F143" s="7"/>
      <c r="G143" s="7"/>
    </row>
    <row r="144" spans="1:28">
      <c r="A144" s="7" t="s">
        <v>339</v>
      </c>
      <c r="B144" s="7"/>
      <c r="C144" s="7"/>
      <c r="D144" s="7"/>
      <c r="E144" s="7"/>
      <c r="F144" s="7"/>
      <c r="G144" s="7"/>
      <c r="R144" s="7" t="str">
        <f t="shared" si="1"/>
        <v/>
      </c>
      <c r="S144" s="7">
        <f>SUM(L144,N144,P144,R144)</f>
        <v>0</v>
      </c>
      <c r="U144" s="7">
        <f>SUM(K144,M144,O144)</f>
        <v>0</v>
      </c>
      <c r="Y144" s="7">
        <f>SUM(S144,S146,S145,S147,-AB144)</f>
        <v>0</v>
      </c>
      <c r="AB144" s="7">
        <f>MIN(S144:S147)</f>
        <v>0</v>
      </c>
    </row>
    <row r="145" spans="1:28">
      <c r="A145" s="7" t="s">
        <v>340</v>
      </c>
      <c r="B145" s="7"/>
      <c r="C145" s="7"/>
      <c r="D145" s="7"/>
      <c r="E145" s="7"/>
      <c r="F145" s="7"/>
      <c r="G145" s="7"/>
      <c r="R145" s="7" t="str">
        <f t="shared" si="1"/>
        <v/>
      </c>
      <c r="S145" s="7">
        <f>SUM(L145,N145,P145,R145)</f>
        <v>0</v>
      </c>
      <c r="U145" s="7">
        <f>SUM(K145,M145,O145)</f>
        <v>0</v>
      </c>
    </row>
    <row r="146" spans="1:28">
      <c r="A146" s="7" t="s">
        <v>341</v>
      </c>
      <c r="B146" s="7"/>
      <c r="C146" s="7"/>
      <c r="D146" s="7"/>
      <c r="E146" s="7"/>
      <c r="F146" s="7"/>
      <c r="G146" s="7"/>
      <c r="R146" s="7" t="str">
        <f t="shared" si="1"/>
        <v/>
      </c>
      <c r="S146" s="7">
        <f>SUM(L146,N146,P146,R146)</f>
        <v>0</v>
      </c>
      <c r="U146" s="7">
        <f>SUM(K146,M146,O146)</f>
        <v>0</v>
      </c>
    </row>
    <row r="147" spans="1:28">
      <c r="A147" s="7" t="s">
        <v>342</v>
      </c>
      <c r="B147" s="7"/>
      <c r="C147" s="7"/>
      <c r="D147" s="7"/>
      <c r="E147" s="7"/>
      <c r="F147" s="7"/>
      <c r="G147" s="7"/>
      <c r="R147" s="7" t="str">
        <f t="shared" si="1"/>
        <v/>
      </c>
      <c r="S147" s="7">
        <f>SUM(L147,N147,P147,R147)</f>
        <v>0</v>
      </c>
      <c r="U147" s="7">
        <f>SUM(K147,M147,O147)</f>
        <v>0</v>
      </c>
    </row>
    <row r="148" spans="1:28">
      <c r="A148" s="7"/>
      <c r="B148" s="7"/>
      <c r="C148" s="7"/>
      <c r="D148" s="7"/>
      <c r="E148" s="7"/>
      <c r="F148" s="7"/>
      <c r="G148" s="7"/>
    </row>
    <row r="149" spans="1:28">
      <c r="A149" s="7" t="s">
        <v>343</v>
      </c>
      <c r="B149" s="7"/>
      <c r="C149" s="7"/>
      <c r="D149" s="7"/>
      <c r="E149" s="7"/>
      <c r="F149" s="7"/>
      <c r="G149" s="7"/>
      <c r="R149" s="7" t="str">
        <f t="shared" si="1"/>
        <v/>
      </c>
      <c r="S149" s="7">
        <f>SUM(L149,N149,P149,R149)</f>
        <v>0</v>
      </c>
      <c r="U149" s="7">
        <f>SUM(K149,M149,O149)</f>
        <v>0</v>
      </c>
      <c r="Y149" s="7">
        <f>SUM(S149,S151,S150,S152,-AB149)</f>
        <v>0</v>
      </c>
      <c r="AB149" s="7">
        <f>MIN(S149:S152)</f>
        <v>0</v>
      </c>
    </row>
    <row r="150" spans="1:28">
      <c r="A150" s="7" t="s">
        <v>344</v>
      </c>
      <c r="B150" s="7"/>
      <c r="C150" s="7"/>
      <c r="D150" s="7"/>
      <c r="E150" s="7"/>
      <c r="F150" s="7"/>
      <c r="G150" s="7"/>
      <c r="R150" s="7" t="str">
        <f t="shared" si="1"/>
        <v/>
      </c>
      <c r="S150" s="7">
        <f>SUM(L150,N150,P150,R150)</f>
        <v>0</v>
      </c>
      <c r="U150" s="7">
        <f>SUM(K150,M150,O150)</f>
        <v>0</v>
      </c>
    </row>
    <row r="151" spans="1:28">
      <c r="A151" s="7" t="s">
        <v>345</v>
      </c>
      <c r="B151" s="7"/>
      <c r="C151" s="7"/>
      <c r="D151" s="7"/>
      <c r="E151" s="7"/>
      <c r="F151" s="7"/>
      <c r="G151" s="7"/>
      <c r="R151" s="7" t="str">
        <f t="shared" si="1"/>
        <v/>
      </c>
      <c r="S151" s="7">
        <f>SUM(L151,N151,P151,R151)</f>
        <v>0</v>
      </c>
      <c r="U151" s="7">
        <f>SUM(K151,M151,O151)</f>
        <v>0</v>
      </c>
    </row>
    <row r="152" spans="1:28">
      <c r="A152" s="7" t="s">
        <v>346</v>
      </c>
      <c r="B152" s="7"/>
      <c r="C152" s="7"/>
      <c r="D152" s="7"/>
      <c r="E152" s="7"/>
      <c r="F152" s="7"/>
      <c r="G152" s="7"/>
      <c r="R152" s="7" t="str">
        <f t="shared" si="1"/>
        <v/>
      </c>
      <c r="S152" s="7">
        <f>SUM(L152,N152,P152,R152)</f>
        <v>0</v>
      </c>
      <c r="U152" s="7">
        <f>SUM(K152,M152,O152)</f>
        <v>0</v>
      </c>
    </row>
    <row r="153" spans="1:28">
      <c r="A153" s="7"/>
      <c r="B153" s="7"/>
      <c r="C153" s="7"/>
      <c r="D153" s="7"/>
      <c r="E153" s="7"/>
      <c r="F153" s="7"/>
      <c r="G153" s="7"/>
    </row>
  </sheetData>
  <sheetProtection algorithmName="SHA-512" hashValue="LH3RtnbrKcRJ15QPAZb6Oj3q2jmDdSkNq4j/Gh+bnS66DpwiMkIh11OSCX6JULGHuB8SpumiJUilVy8zKo0M+w==" saltValue="24wBNO0jwabNNkUWaY0qng==" spinCount="100000" sheet="1" formatCells="0" formatColumns="0" formatRows="0" sort="0" autoFilter="0"/>
  <mergeCells count="1">
    <mergeCell ref="A1:I1"/>
  </mergeCells>
  <conditionalFormatting sqref="R153">
    <cfRule type="cellIs" dxfId="159" priority="11" operator="between">
      <formula>-21</formula>
      <formula>-8</formula>
    </cfRule>
    <cfRule type="cellIs" dxfId="158" priority="12" operator="between">
      <formula>-8</formula>
      <formula>-21</formula>
    </cfRule>
  </conditionalFormatting>
  <conditionalFormatting sqref="A153:XFD153">
    <cfRule type="expression" dxfId="157" priority="10">
      <formula>$R153&lt;=-8</formula>
    </cfRule>
  </conditionalFormatting>
  <conditionalFormatting sqref="A4:XFD24 A26:XFD38 A25:G25 K25:XFD25 A40:XFD152 A39:G39 K39:XFD39">
    <cfRule type="expression" dxfId="156" priority="1">
      <formula>$A4=""</formula>
    </cfRule>
    <cfRule type="expression" dxfId="155" priority="2">
      <formula>$R4&lt;-7</formula>
    </cfRule>
    <cfRule type="expression" dxfId="154" priority="3">
      <formula>AND($S4&gt;54, $S4&lt;76)</formula>
    </cfRule>
  </conditionalFormatting>
  <conditionalFormatting sqref="H39:J39">
    <cfRule type="expression" dxfId="153" priority="26">
      <formula>$A25=""</formula>
    </cfRule>
    <cfRule type="expression" dxfId="152" priority="27">
      <formula>$R25&lt;-7</formula>
    </cfRule>
    <cfRule type="expression" dxfId="151" priority="28">
      <formula>AND($S25&gt;54, $S25&lt;76)</formula>
    </cfRule>
  </conditionalFormatting>
  <dataValidations count="1">
    <dataValidation type="list" allowBlank="1" showInputMessage="1" showErrorMessage="1" sqref="Q4:Q152" xr:uid="{00000000-0002-0000-0300-000000000000}">
      <formula1>$AC$1:$AE$1</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2" tint="-9.9978637043366805E-2"/>
  </sheetPr>
  <dimension ref="A1:AE155"/>
  <sheetViews>
    <sheetView workbookViewId="0">
      <pane xSplit="1" ySplit="3" topLeftCell="D4" activePane="bottomRight" state="frozen"/>
      <selection pane="topRight" activeCell="B1" sqref="B1"/>
      <selection pane="bottomLeft" activeCell="A4" sqref="A4"/>
      <selection pane="bottomRight" activeCell="F21" sqref="F21"/>
    </sheetView>
  </sheetViews>
  <sheetFormatPr defaultColWidth="8.7109375" defaultRowHeight="15"/>
  <cols>
    <col min="1" max="1" width="8.7109375" style="7"/>
    <col min="2" max="3" width="0" style="7" hidden="1" customWidth="1"/>
    <col min="4" max="6" width="8.7109375" style="7"/>
    <col min="7" max="9" width="8.7109375" style="40"/>
    <col min="10" max="10" width="11.85546875" style="40" customWidth="1"/>
    <col min="11" max="11" width="8.42578125" style="42" customWidth="1"/>
    <col min="12" max="12" width="8.85546875" style="2" customWidth="1"/>
    <col min="13" max="13" width="8.7109375" style="3"/>
    <col min="14" max="14" width="8.85546875" style="4" customWidth="1"/>
    <col min="15" max="15" width="8.7109375" style="5" customWidth="1"/>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219</v>
      </c>
      <c r="B1" s="1"/>
      <c r="C1" s="1"/>
      <c r="D1" s="1"/>
      <c r="E1" s="1"/>
      <c r="F1" s="1"/>
      <c r="G1" s="39"/>
      <c r="H1" s="39"/>
      <c r="I1" s="39"/>
      <c r="J1" s="39"/>
      <c r="K1" s="2" t="s">
        <v>210</v>
      </c>
      <c r="X1" s="8" t="s">
        <v>191</v>
      </c>
      <c r="Y1" s="8" t="s">
        <v>179</v>
      </c>
      <c r="Z1" s="8" t="s">
        <v>181</v>
      </c>
      <c r="AA1" s="8" t="s">
        <v>180</v>
      </c>
      <c r="AB1" s="9"/>
      <c r="AC1" s="8" t="s">
        <v>207</v>
      </c>
      <c r="AD1" s="8" t="s">
        <v>208</v>
      </c>
      <c r="AE1" s="8" t="s">
        <v>206</v>
      </c>
    </row>
    <row r="2" spans="1:31">
      <c r="K2" s="2" t="s">
        <v>1</v>
      </c>
      <c r="M2" s="3" t="s">
        <v>2</v>
      </c>
      <c r="O2" s="5" t="s">
        <v>3</v>
      </c>
      <c r="Q2" s="11" t="s">
        <v>205</v>
      </c>
      <c r="AB2" s="12" t="s">
        <v>216</v>
      </c>
    </row>
    <row r="3" spans="1:31">
      <c r="D3" s="13" t="s">
        <v>4</v>
      </c>
      <c r="F3" s="13" t="s">
        <v>4</v>
      </c>
      <c r="H3" s="41" t="s">
        <v>4</v>
      </c>
      <c r="J3" s="41" t="s">
        <v>5</v>
      </c>
      <c r="K3" s="2" t="s">
        <v>6</v>
      </c>
      <c r="L3" s="2" t="s">
        <v>832</v>
      </c>
      <c r="M3" s="16" t="s">
        <v>7</v>
      </c>
      <c r="N3" s="17" t="s">
        <v>833</v>
      </c>
      <c r="O3" s="18" t="s">
        <v>8</v>
      </c>
      <c r="P3" s="19" t="s">
        <v>834</v>
      </c>
      <c r="Q3" s="13" t="s">
        <v>11</v>
      </c>
      <c r="R3" s="13"/>
      <c r="S3" s="13" t="s">
        <v>831</v>
      </c>
      <c r="T3" s="13"/>
      <c r="U3" s="13" t="s">
        <v>9</v>
      </c>
      <c r="X3" s="13" t="s">
        <v>10</v>
      </c>
      <c r="AB3" s="13" t="s">
        <v>212</v>
      </c>
    </row>
    <row r="4" spans="1:31">
      <c r="A4" s="7" t="s">
        <v>347</v>
      </c>
      <c r="D4" s="7" t="s">
        <v>1168</v>
      </c>
      <c r="F4" s="7" t="s">
        <v>1169</v>
      </c>
      <c r="G4" s="7"/>
      <c r="H4" s="7"/>
      <c r="I4" s="7"/>
      <c r="J4" s="7" t="s">
        <v>1170</v>
      </c>
      <c r="K4" s="10">
        <v>1</v>
      </c>
      <c r="L4" s="2">
        <v>22</v>
      </c>
      <c r="M4" s="3">
        <v>4</v>
      </c>
      <c r="N4" s="4">
        <v>15</v>
      </c>
      <c r="O4" s="5">
        <v>2</v>
      </c>
      <c r="P4" s="6">
        <v>20</v>
      </c>
      <c r="R4" s="7" t="str">
        <f>IF(Q4="1violation",-7*1,IF(Q4="2violations",-7*2,IF(Q4="3violations",-7*3,IF(Q4="",""))))</f>
        <v/>
      </c>
      <c r="S4" s="7">
        <f>SUM(L4,N4,P4,R4)</f>
        <v>57</v>
      </c>
      <c r="U4" s="7">
        <f>SUM(K4,M4,O4)</f>
        <v>7</v>
      </c>
      <c r="Y4" s="7">
        <f>SUM(S4,S6,S5,S7,-AB4)</f>
        <v>169</v>
      </c>
      <c r="AB4" s="7">
        <f>MIN(S4:S7)</f>
        <v>49</v>
      </c>
    </row>
    <row r="5" spans="1:31">
      <c r="A5" s="7" t="s">
        <v>348</v>
      </c>
      <c r="D5" s="7" t="s">
        <v>1171</v>
      </c>
      <c r="F5" s="7" t="s">
        <v>1172</v>
      </c>
      <c r="G5" s="7"/>
      <c r="H5" s="7"/>
      <c r="I5" s="7"/>
      <c r="J5" s="7" t="s">
        <v>1173</v>
      </c>
      <c r="K5" s="10">
        <v>3</v>
      </c>
      <c r="L5" s="2">
        <v>21</v>
      </c>
      <c r="M5" s="3">
        <v>3</v>
      </c>
      <c r="N5" s="4">
        <v>18</v>
      </c>
      <c r="O5" s="5">
        <v>4</v>
      </c>
      <c r="P5" s="6">
        <v>16</v>
      </c>
      <c r="R5" s="7" t="str">
        <f t="shared" ref="R5:R67" si="0">IF(Q5="1violation",-7*1,IF(Q5="2violations",-7*2,IF(Q5="3violations",-7*3,IF(Q5="",""))))</f>
        <v/>
      </c>
      <c r="S5" s="7">
        <f>SUM(L5,N5,P5,R5)</f>
        <v>55</v>
      </c>
      <c r="U5" s="7">
        <f>SUM(K5,M5,O5)</f>
        <v>10</v>
      </c>
    </row>
    <row r="6" spans="1:31">
      <c r="A6" s="7" t="s">
        <v>349</v>
      </c>
      <c r="D6" s="7" t="s">
        <v>1174</v>
      </c>
      <c r="F6" s="7" t="s">
        <v>1175</v>
      </c>
      <c r="G6" s="7"/>
      <c r="H6" s="7"/>
      <c r="I6" s="7"/>
      <c r="J6" s="7" t="s">
        <v>1176</v>
      </c>
      <c r="K6" s="10">
        <v>2</v>
      </c>
      <c r="L6" s="2">
        <v>22</v>
      </c>
      <c r="M6" s="3">
        <v>2</v>
      </c>
      <c r="N6" s="4">
        <v>20</v>
      </c>
      <c r="O6" s="5">
        <v>4</v>
      </c>
      <c r="P6" s="6">
        <v>15</v>
      </c>
      <c r="R6" s="7" t="str">
        <f t="shared" si="0"/>
        <v/>
      </c>
      <c r="S6" s="7">
        <f>SUM(L6,N6,P6,R6)</f>
        <v>57</v>
      </c>
      <c r="U6" s="7">
        <f>SUM(K6,M6,O6)</f>
        <v>8</v>
      </c>
    </row>
    <row r="7" spans="1:31">
      <c r="A7" s="7" t="s">
        <v>350</v>
      </c>
      <c r="D7" s="7" t="s">
        <v>1177</v>
      </c>
      <c r="F7" s="7" t="s">
        <v>1178</v>
      </c>
      <c r="G7" s="7"/>
      <c r="H7" s="7"/>
      <c r="I7" s="7"/>
      <c r="J7" s="7" t="s">
        <v>1179</v>
      </c>
      <c r="K7" s="10">
        <v>4</v>
      </c>
      <c r="L7" s="2">
        <v>19</v>
      </c>
      <c r="M7" s="3">
        <v>4</v>
      </c>
      <c r="N7" s="4">
        <v>15</v>
      </c>
      <c r="O7" s="5">
        <v>4</v>
      </c>
      <c r="P7" s="6">
        <v>15</v>
      </c>
      <c r="R7" s="7" t="str">
        <f t="shared" si="0"/>
        <v/>
      </c>
      <c r="S7" s="7">
        <f>SUM(L7,N7,P7,R7)</f>
        <v>49</v>
      </c>
      <c r="U7" s="7">
        <f>SUM(K7,M7,O7)</f>
        <v>12</v>
      </c>
    </row>
    <row r="8" spans="1:31" hidden="1">
      <c r="G8" s="7"/>
      <c r="H8" s="7"/>
      <c r="I8" s="7"/>
      <c r="J8" s="7"/>
      <c r="K8" s="10"/>
    </row>
    <row r="9" spans="1:31">
      <c r="A9" s="7" t="s">
        <v>351</v>
      </c>
      <c r="D9" s="7" t="s">
        <v>1180</v>
      </c>
      <c r="F9" s="7" t="s">
        <v>1181</v>
      </c>
      <c r="G9" s="7"/>
      <c r="H9" s="7"/>
      <c r="I9" s="7"/>
      <c r="J9" s="7" t="s">
        <v>1182</v>
      </c>
      <c r="K9" s="10"/>
      <c r="R9" s="7" t="str">
        <f t="shared" si="0"/>
        <v/>
      </c>
      <c r="S9" s="7">
        <f>SUM(L9,N9,P9,R9)</f>
        <v>0</v>
      </c>
      <c r="U9" s="7">
        <f>SUM(K9,M9,O9)</f>
        <v>0</v>
      </c>
      <c r="Y9" s="7">
        <f>SUM(S9,S11,S10,S12,-AB9)</f>
        <v>0</v>
      </c>
      <c r="AB9" s="7">
        <f>MIN(S9:S12)</f>
        <v>0</v>
      </c>
    </row>
    <row r="10" spans="1:31" hidden="1">
      <c r="A10" s="7" t="s">
        <v>352</v>
      </c>
      <c r="G10" s="7"/>
      <c r="H10" s="7"/>
      <c r="I10" s="7"/>
      <c r="J10" s="7"/>
      <c r="K10" s="10"/>
      <c r="R10" s="7" t="str">
        <f t="shared" si="0"/>
        <v/>
      </c>
      <c r="S10" s="7">
        <f>SUM(L10,N10,P10,R10)</f>
        <v>0</v>
      </c>
      <c r="U10" s="7">
        <f>SUM(K10,M10,O10)</f>
        <v>0</v>
      </c>
    </row>
    <row r="11" spans="1:31" hidden="1">
      <c r="A11" s="7" t="s">
        <v>353</v>
      </c>
      <c r="G11" s="7"/>
      <c r="H11" s="7"/>
      <c r="I11" s="7"/>
      <c r="J11" s="7"/>
      <c r="K11" s="10"/>
      <c r="R11" s="7" t="str">
        <f t="shared" si="0"/>
        <v/>
      </c>
      <c r="S11" s="7">
        <f>SUM(L11,N11,P11,R11)</f>
        <v>0</v>
      </c>
      <c r="U11" s="7">
        <f>SUM(K11,M11,O11)</f>
        <v>0</v>
      </c>
    </row>
    <row r="12" spans="1:31" hidden="1">
      <c r="A12" s="7" t="s">
        <v>354</v>
      </c>
      <c r="G12" s="7"/>
      <c r="H12" s="7"/>
      <c r="I12" s="7"/>
      <c r="J12" s="7"/>
      <c r="K12" s="10"/>
      <c r="R12" s="7" t="str">
        <f t="shared" si="0"/>
        <v/>
      </c>
      <c r="S12" s="7">
        <f>SUM(L12,N12,P12,R12)</f>
        <v>0</v>
      </c>
      <c r="U12" s="7">
        <f>SUM(K12,M12,O12)</f>
        <v>0</v>
      </c>
    </row>
    <row r="13" spans="1:31" hidden="1">
      <c r="G13" s="7"/>
      <c r="H13" s="7"/>
      <c r="I13" s="7"/>
      <c r="J13" s="7"/>
      <c r="K13" s="10"/>
    </row>
    <row r="14" spans="1:31" hidden="1">
      <c r="A14" s="7" t="s">
        <v>355</v>
      </c>
      <c r="G14" s="7"/>
      <c r="H14" s="7"/>
      <c r="I14" s="7"/>
      <c r="J14" s="7"/>
      <c r="K14" s="10"/>
      <c r="R14" s="7" t="str">
        <f t="shared" si="0"/>
        <v/>
      </c>
      <c r="S14" s="7">
        <f>SUM(L14,N14,P14,R14)</f>
        <v>0</v>
      </c>
      <c r="U14" s="7">
        <f>SUM(K14,M14,O14)</f>
        <v>0</v>
      </c>
      <c r="Y14" s="7">
        <f>SUM(S14,S16,S15,S17,-AB14)</f>
        <v>0</v>
      </c>
      <c r="AB14" s="7">
        <f>MIN(S14:S17)</f>
        <v>0</v>
      </c>
    </row>
    <row r="15" spans="1:31" hidden="1">
      <c r="A15" s="7" t="s">
        <v>356</v>
      </c>
      <c r="G15" s="7"/>
      <c r="H15" s="7"/>
      <c r="I15" s="7"/>
      <c r="J15" s="7"/>
      <c r="K15" s="10"/>
      <c r="R15" s="7" t="str">
        <f t="shared" si="0"/>
        <v/>
      </c>
      <c r="S15" s="7">
        <f>SUM(L15,N15,P15,R15)</f>
        <v>0</v>
      </c>
      <c r="U15" s="7">
        <f>SUM(K15,M15,O15)</f>
        <v>0</v>
      </c>
    </row>
    <row r="16" spans="1:31" hidden="1">
      <c r="A16" s="7" t="s">
        <v>357</v>
      </c>
      <c r="G16" s="7"/>
      <c r="H16" s="7"/>
      <c r="I16" s="7"/>
      <c r="J16" s="7"/>
      <c r="K16" s="10"/>
      <c r="R16" s="7" t="str">
        <f t="shared" si="0"/>
        <v/>
      </c>
      <c r="S16" s="7">
        <f>SUM(L16,N16,P16,R16)</f>
        <v>0</v>
      </c>
      <c r="U16" s="7">
        <f>SUM(K16,M16,O16)</f>
        <v>0</v>
      </c>
    </row>
    <row r="17" spans="1:28" hidden="1">
      <c r="A17" s="7" t="s">
        <v>358</v>
      </c>
      <c r="G17" s="7"/>
      <c r="H17" s="7"/>
      <c r="I17" s="7"/>
      <c r="J17" s="7"/>
      <c r="K17" s="10"/>
      <c r="R17" s="7" t="str">
        <f t="shared" si="0"/>
        <v/>
      </c>
      <c r="S17" s="7">
        <f>SUM(L17,N17,P17,R17)</f>
        <v>0</v>
      </c>
      <c r="U17" s="7">
        <f>SUM(K17,M17,O17)</f>
        <v>0</v>
      </c>
    </row>
    <row r="18" spans="1:28" hidden="1">
      <c r="G18" s="7"/>
      <c r="H18" s="7"/>
      <c r="I18" s="7"/>
      <c r="J18" s="7"/>
      <c r="K18" s="10"/>
    </row>
    <row r="19" spans="1:28">
      <c r="A19" s="7" t="s">
        <v>359</v>
      </c>
      <c r="D19" s="7" t="s">
        <v>1186</v>
      </c>
      <c r="F19" s="7" t="s">
        <v>1187</v>
      </c>
      <c r="G19" s="7"/>
      <c r="H19" s="7"/>
      <c r="I19" s="7"/>
      <c r="J19" s="7" t="s">
        <v>1185</v>
      </c>
      <c r="K19" s="10">
        <v>4</v>
      </c>
      <c r="L19" s="2">
        <v>20</v>
      </c>
      <c r="M19" s="3">
        <v>1</v>
      </c>
      <c r="N19" s="4">
        <v>23</v>
      </c>
      <c r="O19" s="5">
        <v>1</v>
      </c>
      <c r="P19" s="6">
        <v>24</v>
      </c>
      <c r="R19" s="7" t="str">
        <f t="shared" si="0"/>
        <v/>
      </c>
      <c r="S19" s="7">
        <f>SUM(L19,N19,P19,R19)</f>
        <v>67</v>
      </c>
      <c r="U19" s="7">
        <f>SUM(K19,M19,O19)</f>
        <v>6</v>
      </c>
      <c r="Y19" s="7">
        <f>SUM(S19,S21,S20,S22,-AB19)</f>
        <v>122</v>
      </c>
      <c r="AB19" s="7">
        <f>MIN(S19:S22)</f>
        <v>0</v>
      </c>
    </row>
    <row r="20" spans="1:28">
      <c r="A20" s="7" t="s">
        <v>360</v>
      </c>
      <c r="D20" s="7" t="s">
        <v>1183</v>
      </c>
      <c r="F20" s="7" t="s">
        <v>1184</v>
      </c>
      <c r="G20" s="7"/>
      <c r="H20" s="7"/>
      <c r="I20" s="7"/>
      <c r="J20" s="7" t="s">
        <v>1188</v>
      </c>
      <c r="K20" s="10">
        <v>4</v>
      </c>
      <c r="L20" s="2">
        <v>19</v>
      </c>
      <c r="M20" s="3">
        <v>4</v>
      </c>
      <c r="N20" s="4">
        <v>17</v>
      </c>
      <c r="O20" s="5">
        <v>3</v>
      </c>
      <c r="P20" s="6">
        <v>19</v>
      </c>
      <c r="R20" s="7" t="str">
        <f t="shared" si="0"/>
        <v/>
      </c>
      <c r="S20" s="7">
        <f>SUM(L20,N20,P20,R20)</f>
        <v>55</v>
      </c>
      <c r="U20" s="7">
        <f>SUM(K20,M20,O20)</f>
        <v>11</v>
      </c>
    </row>
    <row r="21" spans="1:28">
      <c r="A21" s="7" t="s">
        <v>361</v>
      </c>
      <c r="G21" s="7"/>
      <c r="H21" s="7"/>
      <c r="I21" s="7"/>
      <c r="J21" s="7"/>
      <c r="K21" s="10"/>
      <c r="R21" s="7" t="str">
        <f t="shared" si="0"/>
        <v/>
      </c>
      <c r="S21" s="7">
        <f>SUM(L21,N21,P21,R21)</f>
        <v>0</v>
      </c>
      <c r="U21" s="7">
        <f>SUM(K21,M21,O21)</f>
        <v>0</v>
      </c>
    </row>
    <row r="22" spans="1:28">
      <c r="A22" s="7" t="s">
        <v>362</v>
      </c>
      <c r="G22" s="7"/>
      <c r="H22" s="7"/>
      <c r="I22" s="7"/>
      <c r="J22" s="7"/>
      <c r="K22" s="10"/>
      <c r="R22" s="7" t="str">
        <f t="shared" si="0"/>
        <v/>
      </c>
      <c r="S22" s="7">
        <f>SUM(L22,N22,P22,R22)</f>
        <v>0</v>
      </c>
      <c r="U22" s="7">
        <f>SUM(K22,M22,O22)</f>
        <v>0</v>
      </c>
    </row>
    <row r="23" spans="1:28">
      <c r="G23" s="7"/>
      <c r="H23" s="7"/>
      <c r="I23" s="7"/>
      <c r="J23" s="7"/>
      <c r="K23" s="10"/>
    </row>
    <row r="24" spans="1:28">
      <c r="A24" s="7" t="s">
        <v>363</v>
      </c>
      <c r="G24" s="7"/>
      <c r="H24" s="7"/>
      <c r="I24" s="7"/>
      <c r="J24" s="7"/>
      <c r="K24" s="10"/>
      <c r="R24" s="7" t="str">
        <f t="shared" si="0"/>
        <v/>
      </c>
      <c r="S24" s="7">
        <f>SUM(L24,N24,P24,R24)</f>
        <v>0</v>
      </c>
      <c r="U24" s="7">
        <f>SUM(K24,M24,O24)</f>
        <v>0</v>
      </c>
      <c r="Y24" s="7">
        <f>SUM(S24,S26,S25,S27,-AB24)</f>
        <v>0</v>
      </c>
      <c r="AB24" s="7">
        <f>MIN(S24:S27)</f>
        <v>0</v>
      </c>
    </row>
    <row r="25" spans="1:28">
      <c r="A25" s="7" t="s">
        <v>364</v>
      </c>
      <c r="G25" s="7"/>
      <c r="H25" s="7"/>
      <c r="I25" s="7"/>
      <c r="J25" s="7"/>
      <c r="K25" s="10"/>
      <c r="R25" s="7" t="str">
        <f t="shared" si="0"/>
        <v/>
      </c>
      <c r="S25" s="7">
        <f>SUM(L25,N25,P25,R25)</f>
        <v>0</v>
      </c>
      <c r="U25" s="7">
        <f>SUM(K25,M25,O25)</f>
        <v>0</v>
      </c>
    </row>
    <row r="26" spans="1:28">
      <c r="A26" s="7" t="s">
        <v>365</v>
      </c>
      <c r="G26" s="7"/>
      <c r="H26" s="7"/>
      <c r="I26" s="7"/>
      <c r="J26" s="7"/>
      <c r="K26" s="10"/>
      <c r="R26" s="7" t="str">
        <f t="shared" si="0"/>
        <v/>
      </c>
      <c r="S26" s="7">
        <f>SUM(L26,N26,P26,R26)</f>
        <v>0</v>
      </c>
      <c r="U26" s="7">
        <f>SUM(K26,M26,O26)</f>
        <v>0</v>
      </c>
    </row>
    <row r="27" spans="1:28">
      <c r="A27" s="7" t="s">
        <v>366</v>
      </c>
      <c r="G27" s="7"/>
      <c r="H27" s="7"/>
      <c r="I27" s="7"/>
      <c r="J27" s="7"/>
      <c r="K27" s="10"/>
      <c r="R27" s="7" t="str">
        <f t="shared" si="0"/>
        <v/>
      </c>
      <c r="S27" s="7">
        <f>SUM(L27,N27,P27,R27)</f>
        <v>0</v>
      </c>
      <c r="U27" s="7">
        <f>SUM(K27,M27,O27)</f>
        <v>0</v>
      </c>
    </row>
    <row r="28" spans="1:28">
      <c r="G28" s="7"/>
      <c r="H28" s="7"/>
      <c r="I28" s="7"/>
      <c r="J28" s="7"/>
      <c r="K28" s="10"/>
    </row>
    <row r="29" spans="1:28">
      <c r="A29" s="7" t="s">
        <v>367</v>
      </c>
      <c r="G29" s="7"/>
      <c r="H29" s="7"/>
      <c r="I29" s="7"/>
      <c r="J29" s="7"/>
      <c r="K29" s="10"/>
      <c r="R29" s="7" t="str">
        <f t="shared" si="0"/>
        <v/>
      </c>
      <c r="S29" s="7">
        <f>SUM(L29,N29,P29,R29)</f>
        <v>0</v>
      </c>
      <c r="U29" s="7">
        <f>SUM(K29,M29,O29)</f>
        <v>0</v>
      </c>
      <c r="Y29" s="7">
        <f>SUM(S29,S31,S30,S32,-AB29)</f>
        <v>0</v>
      </c>
      <c r="AB29" s="7">
        <f>MIN(S29:S32)</f>
        <v>0</v>
      </c>
    </row>
    <row r="30" spans="1:28">
      <c r="A30" s="7" t="s">
        <v>368</v>
      </c>
      <c r="G30" s="7"/>
      <c r="H30" s="7"/>
      <c r="I30" s="7"/>
      <c r="J30" s="7"/>
      <c r="K30" s="10"/>
      <c r="R30" s="7" t="str">
        <f t="shared" si="0"/>
        <v/>
      </c>
      <c r="S30" s="7">
        <f>SUM(L30,N30,P30,R30)</f>
        <v>0</v>
      </c>
      <c r="U30" s="7">
        <f>SUM(K30,M30,O30)</f>
        <v>0</v>
      </c>
    </row>
    <row r="31" spans="1:28">
      <c r="A31" s="7" t="s">
        <v>369</v>
      </c>
      <c r="G31" s="7"/>
      <c r="H31" s="7"/>
      <c r="I31" s="7"/>
      <c r="J31" s="7"/>
      <c r="K31" s="10"/>
      <c r="R31" s="7" t="str">
        <f t="shared" si="0"/>
        <v/>
      </c>
      <c r="S31" s="7">
        <f>SUM(L31,N31,P31,R31)</f>
        <v>0</v>
      </c>
      <c r="U31" s="7">
        <f>SUM(K31,M31,O31)</f>
        <v>0</v>
      </c>
    </row>
    <row r="32" spans="1:28">
      <c r="A32" s="7" t="s">
        <v>370</v>
      </c>
      <c r="G32" s="7"/>
      <c r="H32" s="7"/>
      <c r="I32" s="7"/>
      <c r="J32" s="7"/>
      <c r="K32" s="10"/>
      <c r="R32" s="7" t="str">
        <f t="shared" si="0"/>
        <v/>
      </c>
      <c r="S32" s="7">
        <f>SUM(L32,N32,P32,R32)</f>
        <v>0</v>
      </c>
      <c r="U32" s="7">
        <f>SUM(K32,M32,O32)</f>
        <v>0</v>
      </c>
    </row>
    <row r="33" spans="1:28">
      <c r="G33" s="7"/>
      <c r="H33" s="7"/>
      <c r="I33" s="7"/>
      <c r="J33" s="7"/>
      <c r="K33" s="10"/>
    </row>
    <row r="34" spans="1:28">
      <c r="A34" s="7" t="s">
        <v>371</v>
      </c>
      <c r="G34" s="7"/>
      <c r="H34" s="7"/>
      <c r="I34" s="7"/>
      <c r="J34" s="7"/>
      <c r="K34" s="10"/>
      <c r="R34" s="7" t="str">
        <f t="shared" si="0"/>
        <v/>
      </c>
      <c r="S34" s="7">
        <f>SUM(L34,N34,P34,R34)</f>
        <v>0</v>
      </c>
      <c r="U34" s="7">
        <f>SUM(K34,M34,O34)</f>
        <v>0</v>
      </c>
      <c r="Y34" s="7">
        <f>SUM(S34,S36,S35,S37,-AB34)</f>
        <v>0</v>
      </c>
      <c r="AB34" s="7">
        <f>MIN(S34:S37)</f>
        <v>0</v>
      </c>
    </row>
    <row r="35" spans="1:28">
      <c r="A35" s="7" t="s">
        <v>372</v>
      </c>
      <c r="G35" s="7"/>
      <c r="H35" s="7"/>
      <c r="I35" s="7"/>
      <c r="J35" s="7"/>
      <c r="K35" s="10"/>
      <c r="R35" s="7" t="str">
        <f t="shared" si="0"/>
        <v/>
      </c>
      <c r="S35" s="7">
        <f>SUM(L35,N35,P35,R35)</f>
        <v>0</v>
      </c>
      <c r="U35" s="7">
        <f>SUM(K35,M35,O35)</f>
        <v>0</v>
      </c>
    </row>
    <row r="36" spans="1:28">
      <c r="A36" s="7" t="s">
        <v>373</v>
      </c>
      <c r="G36" s="7"/>
      <c r="H36" s="7"/>
      <c r="I36" s="7"/>
      <c r="J36" s="7"/>
      <c r="K36" s="10"/>
      <c r="R36" s="7" t="str">
        <f t="shared" si="0"/>
        <v/>
      </c>
      <c r="S36" s="7">
        <f>SUM(L36,N36,P36,R36)</f>
        <v>0</v>
      </c>
      <c r="U36" s="7">
        <f>SUM(K36,M36,O36)</f>
        <v>0</v>
      </c>
    </row>
    <row r="37" spans="1:28">
      <c r="A37" s="7" t="s">
        <v>374</v>
      </c>
      <c r="G37" s="7"/>
      <c r="H37" s="7"/>
      <c r="I37" s="7"/>
      <c r="J37" s="7"/>
      <c r="K37" s="10"/>
      <c r="R37" s="7" t="str">
        <f t="shared" si="0"/>
        <v/>
      </c>
      <c r="S37" s="7">
        <f>SUM(L37,N37,P37,R37)</f>
        <v>0</v>
      </c>
      <c r="U37" s="7">
        <f>SUM(K37,M37,O37)</f>
        <v>0</v>
      </c>
    </row>
    <row r="38" spans="1:28">
      <c r="G38" s="7"/>
      <c r="H38" s="7"/>
      <c r="I38" s="7"/>
      <c r="J38" s="7"/>
      <c r="K38" s="10"/>
    </row>
    <row r="39" spans="1:28">
      <c r="A39" s="7" t="s">
        <v>375</v>
      </c>
      <c r="G39" s="7"/>
      <c r="H39" s="7"/>
      <c r="I39" s="7"/>
      <c r="J39" s="7"/>
      <c r="K39" s="10"/>
      <c r="R39" s="7" t="str">
        <f t="shared" si="0"/>
        <v/>
      </c>
      <c r="S39" s="7">
        <f>SUM(L39,N39,P39,R39)</f>
        <v>0</v>
      </c>
      <c r="U39" s="7">
        <f>SUM(K39,M39,O39)</f>
        <v>0</v>
      </c>
      <c r="Y39" s="7">
        <f>SUM(S39,S41,S40,S42,-AB39)</f>
        <v>0</v>
      </c>
      <c r="AB39" s="7">
        <f>MIN(S39:S42)</f>
        <v>0</v>
      </c>
    </row>
    <row r="40" spans="1:28">
      <c r="A40" s="7" t="s">
        <v>376</v>
      </c>
      <c r="G40" s="7"/>
      <c r="H40" s="7"/>
      <c r="I40" s="7"/>
      <c r="J40" s="7"/>
      <c r="K40" s="10"/>
      <c r="R40" s="7" t="str">
        <f t="shared" si="0"/>
        <v/>
      </c>
      <c r="S40" s="7">
        <f>SUM(L40,N40,P40,R40)</f>
        <v>0</v>
      </c>
      <c r="U40" s="7">
        <f>SUM(K40,M40,O40)</f>
        <v>0</v>
      </c>
    </row>
    <row r="41" spans="1:28">
      <c r="A41" s="7" t="s">
        <v>377</v>
      </c>
      <c r="G41" s="7"/>
      <c r="H41" s="7"/>
      <c r="I41" s="7"/>
      <c r="J41" s="7"/>
      <c r="K41" s="10"/>
      <c r="R41" s="7" t="str">
        <f t="shared" si="0"/>
        <v/>
      </c>
      <c r="S41" s="7">
        <f>SUM(L41,N41,P41,R41)</f>
        <v>0</v>
      </c>
      <c r="U41" s="7">
        <f>SUM(K41,M41,O41)</f>
        <v>0</v>
      </c>
    </row>
    <row r="42" spans="1:28">
      <c r="A42" s="7" t="s">
        <v>378</v>
      </c>
      <c r="G42" s="7"/>
      <c r="H42" s="7"/>
      <c r="I42" s="7"/>
      <c r="J42" s="7"/>
      <c r="K42" s="10"/>
      <c r="R42" s="7" t="str">
        <f t="shared" si="0"/>
        <v/>
      </c>
      <c r="S42" s="7">
        <f>SUM(L42,N42,P42,R42)</f>
        <v>0</v>
      </c>
      <c r="U42" s="7">
        <f>SUM(K42,M42,O42)</f>
        <v>0</v>
      </c>
    </row>
    <row r="43" spans="1:28">
      <c r="G43" s="7"/>
      <c r="H43" s="7"/>
      <c r="I43" s="7"/>
      <c r="J43" s="7"/>
      <c r="K43" s="10"/>
    </row>
    <row r="44" spans="1:28">
      <c r="A44" s="7" t="s">
        <v>379</v>
      </c>
      <c r="G44" s="7"/>
      <c r="H44" s="7"/>
      <c r="I44" s="7"/>
      <c r="J44" s="7"/>
      <c r="K44" s="10"/>
      <c r="R44" s="7" t="str">
        <f t="shared" si="0"/>
        <v/>
      </c>
      <c r="S44" s="7">
        <f>SUM(L44,N44,P44,R44)</f>
        <v>0</v>
      </c>
      <c r="U44" s="7">
        <f>SUM(K44,M44,O44)</f>
        <v>0</v>
      </c>
      <c r="Y44" s="7">
        <f>SUM(S44,S46,S45,S47,-AB44)</f>
        <v>0</v>
      </c>
      <c r="AB44" s="7">
        <f>MIN(S44:S47)</f>
        <v>0</v>
      </c>
    </row>
    <row r="45" spans="1:28">
      <c r="A45" s="7" t="s">
        <v>380</v>
      </c>
      <c r="G45" s="7"/>
      <c r="H45" s="7"/>
      <c r="I45" s="7"/>
      <c r="J45" s="7"/>
      <c r="K45" s="10"/>
      <c r="R45" s="7" t="str">
        <f t="shared" si="0"/>
        <v/>
      </c>
      <c r="S45" s="7">
        <f>SUM(L45,N45,P45,R45)</f>
        <v>0</v>
      </c>
      <c r="U45" s="7">
        <f>SUM(K45,M45,O45)</f>
        <v>0</v>
      </c>
    </row>
    <row r="46" spans="1:28">
      <c r="A46" s="7" t="s">
        <v>381</v>
      </c>
      <c r="G46" s="7"/>
      <c r="H46" s="7"/>
      <c r="I46" s="7"/>
      <c r="J46" s="7"/>
      <c r="K46" s="10"/>
      <c r="R46" s="7" t="str">
        <f t="shared" si="0"/>
        <v/>
      </c>
      <c r="S46" s="7">
        <f>SUM(L46,N46,P46,R46)</f>
        <v>0</v>
      </c>
      <c r="U46" s="7">
        <f>SUM(K46,M46,O46)</f>
        <v>0</v>
      </c>
    </row>
    <row r="47" spans="1:28">
      <c r="A47" s="7" t="s">
        <v>382</v>
      </c>
      <c r="G47" s="7"/>
      <c r="H47" s="7"/>
      <c r="I47" s="7"/>
      <c r="J47" s="7"/>
      <c r="K47" s="10"/>
      <c r="R47" s="7" t="str">
        <f t="shared" si="0"/>
        <v/>
      </c>
      <c r="S47" s="7">
        <f>SUM(L47,N47,P47,R47)</f>
        <v>0</v>
      </c>
      <c r="U47" s="7">
        <f>SUM(K47,M47,O47)</f>
        <v>0</v>
      </c>
    </row>
    <row r="48" spans="1:28">
      <c r="G48" s="7"/>
      <c r="H48" s="7"/>
      <c r="I48" s="7"/>
      <c r="J48" s="7"/>
      <c r="K48" s="10"/>
    </row>
    <row r="49" spans="1:28">
      <c r="A49" s="7" t="s">
        <v>383</v>
      </c>
      <c r="G49" s="7"/>
      <c r="H49" s="7"/>
      <c r="I49" s="7"/>
      <c r="J49" s="7"/>
      <c r="K49" s="10"/>
      <c r="R49" s="7" t="str">
        <f t="shared" si="0"/>
        <v/>
      </c>
      <c r="S49" s="7">
        <f>SUM(L49,N49,P49,R49)</f>
        <v>0</v>
      </c>
      <c r="U49" s="7">
        <f>SUM(K49,M49,O49)</f>
        <v>0</v>
      </c>
      <c r="Y49" s="7">
        <f>SUM(S49,S51,S50,S52,-AB49)</f>
        <v>0</v>
      </c>
      <c r="AB49" s="7">
        <f>MIN(S49:S52)</f>
        <v>0</v>
      </c>
    </row>
    <row r="50" spans="1:28">
      <c r="A50" s="7" t="s">
        <v>384</v>
      </c>
      <c r="G50" s="7"/>
      <c r="H50" s="7"/>
      <c r="I50" s="7"/>
      <c r="J50" s="7"/>
      <c r="K50" s="10"/>
      <c r="R50" s="7" t="str">
        <f t="shared" si="0"/>
        <v/>
      </c>
      <c r="S50" s="7">
        <f>SUM(L50,N50,P50,R50)</f>
        <v>0</v>
      </c>
      <c r="U50" s="7">
        <f>SUM(K50,M50,O50)</f>
        <v>0</v>
      </c>
    </row>
    <row r="51" spans="1:28">
      <c r="A51" s="7" t="s">
        <v>385</v>
      </c>
      <c r="G51" s="7"/>
      <c r="H51" s="7"/>
      <c r="I51" s="7"/>
      <c r="J51" s="7"/>
      <c r="K51" s="10"/>
      <c r="R51" s="7" t="str">
        <f t="shared" si="0"/>
        <v/>
      </c>
      <c r="S51" s="7">
        <f>SUM(L51,N51,P51,R51)</f>
        <v>0</v>
      </c>
      <c r="U51" s="7">
        <f>SUM(K51,M51,O51)</f>
        <v>0</v>
      </c>
    </row>
    <row r="52" spans="1:28">
      <c r="A52" s="7" t="s">
        <v>386</v>
      </c>
      <c r="G52" s="7"/>
      <c r="H52" s="7"/>
      <c r="I52" s="7"/>
      <c r="J52" s="7"/>
      <c r="K52" s="10"/>
      <c r="R52" s="7" t="str">
        <f t="shared" si="0"/>
        <v/>
      </c>
      <c r="S52" s="7">
        <f>SUM(L52,N52,P52,R52)</f>
        <v>0</v>
      </c>
      <c r="U52" s="7">
        <f>SUM(K52,M52,O52)</f>
        <v>0</v>
      </c>
    </row>
    <row r="53" spans="1:28">
      <c r="G53" s="7"/>
      <c r="H53" s="7"/>
      <c r="I53" s="7"/>
      <c r="J53" s="7"/>
      <c r="K53" s="10"/>
    </row>
    <row r="54" spans="1:28">
      <c r="A54" s="7" t="s">
        <v>387</v>
      </c>
      <c r="G54" s="7"/>
      <c r="H54" s="7"/>
      <c r="I54" s="7"/>
      <c r="J54" s="7"/>
      <c r="K54" s="10"/>
      <c r="R54" s="7" t="str">
        <f t="shared" si="0"/>
        <v/>
      </c>
      <c r="S54" s="7">
        <f>SUM(L54,N54,P54,R54)</f>
        <v>0</v>
      </c>
      <c r="U54" s="7">
        <f>SUM(K54,M54,O54)</f>
        <v>0</v>
      </c>
      <c r="Y54" s="7">
        <f>SUM(S54,S56,S55,S57,-AB54)</f>
        <v>0</v>
      </c>
      <c r="AB54" s="7">
        <f>MIN(S54:S57)</f>
        <v>0</v>
      </c>
    </row>
    <row r="55" spans="1:28">
      <c r="A55" s="7" t="s">
        <v>388</v>
      </c>
      <c r="G55" s="7"/>
      <c r="H55" s="7"/>
      <c r="I55" s="7"/>
      <c r="J55" s="7"/>
      <c r="K55" s="10"/>
      <c r="R55" s="7" t="str">
        <f t="shared" si="0"/>
        <v/>
      </c>
      <c r="S55" s="7">
        <f>SUM(L55,N55,P55,R55)</f>
        <v>0</v>
      </c>
      <c r="U55" s="7">
        <f>SUM(K55,M55,O55)</f>
        <v>0</v>
      </c>
    </row>
    <row r="56" spans="1:28">
      <c r="A56" s="7" t="s">
        <v>389</v>
      </c>
      <c r="G56" s="7"/>
      <c r="H56" s="7"/>
      <c r="I56" s="7"/>
      <c r="J56" s="7"/>
      <c r="K56" s="10"/>
      <c r="R56" s="7" t="str">
        <f t="shared" si="0"/>
        <v/>
      </c>
      <c r="S56" s="7">
        <f>SUM(L56,N56,P56,R56)</f>
        <v>0</v>
      </c>
      <c r="U56" s="7">
        <f>SUM(K56,M56,O56)</f>
        <v>0</v>
      </c>
    </row>
    <row r="57" spans="1:28">
      <c r="A57" s="7" t="s">
        <v>390</v>
      </c>
      <c r="G57" s="7"/>
      <c r="H57" s="7"/>
      <c r="I57" s="7"/>
      <c r="J57" s="7"/>
      <c r="K57" s="10"/>
      <c r="R57" s="7" t="str">
        <f t="shared" si="0"/>
        <v/>
      </c>
      <c r="S57" s="7">
        <f>SUM(L57,N57,P57,R57)</f>
        <v>0</v>
      </c>
      <c r="U57" s="7">
        <f>SUM(K57,M57,O57)</f>
        <v>0</v>
      </c>
    </row>
    <row r="58" spans="1:28">
      <c r="G58" s="7"/>
      <c r="H58" s="7"/>
      <c r="I58" s="7"/>
      <c r="J58" s="7"/>
      <c r="K58" s="10"/>
    </row>
    <row r="59" spans="1:28">
      <c r="A59" s="7" t="s">
        <v>391</v>
      </c>
      <c r="G59" s="7"/>
      <c r="H59" s="7"/>
      <c r="I59" s="7"/>
      <c r="J59" s="7"/>
      <c r="K59" s="10"/>
      <c r="R59" s="7" t="str">
        <f t="shared" si="0"/>
        <v/>
      </c>
      <c r="S59" s="7">
        <f>SUM(L59,N59,P59,R59)</f>
        <v>0</v>
      </c>
      <c r="U59" s="7">
        <f>SUM(K59,M59,O59)</f>
        <v>0</v>
      </c>
      <c r="Y59" s="7">
        <f>SUM(S59,S61,S60,S62,-AB59)</f>
        <v>0</v>
      </c>
      <c r="AB59" s="7">
        <f>MIN(S59:S62)</f>
        <v>0</v>
      </c>
    </row>
    <row r="60" spans="1:28">
      <c r="A60" s="7" t="s">
        <v>392</v>
      </c>
      <c r="G60" s="7"/>
      <c r="H60" s="7"/>
      <c r="I60" s="7"/>
      <c r="J60" s="7"/>
      <c r="K60" s="10"/>
      <c r="R60" s="7" t="str">
        <f t="shared" si="0"/>
        <v/>
      </c>
      <c r="S60" s="7">
        <f>SUM(L60,N60,P60,R60)</f>
        <v>0</v>
      </c>
      <c r="U60" s="7">
        <f>SUM(K60,M60,O60)</f>
        <v>0</v>
      </c>
    </row>
    <row r="61" spans="1:28">
      <c r="A61" s="7" t="s">
        <v>393</v>
      </c>
      <c r="G61" s="7"/>
      <c r="H61" s="7"/>
      <c r="I61" s="7"/>
      <c r="J61" s="7"/>
      <c r="K61" s="10"/>
      <c r="R61" s="7" t="str">
        <f t="shared" si="0"/>
        <v/>
      </c>
      <c r="S61" s="7">
        <f>SUM(L61,N61,P61,R61)</f>
        <v>0</v>
      </c>
      <c r="U61" s="7">
        <f>SUM(K61,M61,O61)</f>
        <v>0</v>
      </c>
    </row>
    <row r="62" spans="1:28">
      <c r="A62" s="7" t="s">
        <v>394</v>
      </c>
      <c r="G62" s="7"/>
      <c r="H62" s="7"/>
      <c r="I62" s="7"/>
      <c r="J62" s="7"/>
      <c r="K62" s="10"/>
      <c r="R62" s="7" t="str">
        <f t="shared" si="0"/>
        <v/>
      </c>
      <c r="S62" s="7">
        <f>SUM(L62,N62,P62,R62)</f>
        <v>0</v>
      </c>
      <c r="U62" s="7">
        <f>SUM(K62,M62,O62)</f>
        <v>0</v>
      </c>
    </row>
    <row r="63" spans="1:28">
      <c r="G63" s="7"/>
      <c r="H63" s="7"/>
      <c r="I63" s="7"/>
      <c r="J63" s="7"/>
      <c r="K63" s="10"/>
    </row>
    <row r="64" spans="1:28">
      <c r="A64" s="7" t="s">
        <v>395</v>
      </c>
      <c r="G64" s="7"/>
      <c r="H64" s="7"/>
      <c r="I64" s="7"/>
      <c r="J64" s="7"/>
      <c r="K64" s="10"/>
      <c r="R64" s="7" t="str">
        <f t="shared" si="0"/>
        <v/>
      </c>
      <c r="S64" s="7">
        <f>SUM(L64,N64,P64,R64)</f>
        <v>0</v>
      </c>
      <c r="U64" s="7">
        <f>SUM(K64,M64,O64)</f>
        <v>0</v>
      </c>
      <c r="Y64" s="7">
        <f>SUM(S64,S66,S65,S67,-AB64)</f>
        <v>0</v>
      </c>
      <c r="AB64" s="7">
        <f>MIN(S64:S67)</f>
        <v>0</v>
      </c>
    </row>
    <row r="65" spans="1:28">
      <c r="A65" s="7" t="s">
        <v>396</v>
      </c>
      <c r="G65" s="7"/>
      <c r="H65" s="7"/>
      <c r="I65" s="7"/>
      <c r="J65" s="7"/>
      <c r="K65" s="10"/>
      <c r="R65" s="7" t="str">
        <f t="shared" si="0"/>
        <v/>
      </c>
      <c r="S65" s="7">
        <f>SUM(L65,N65,P65,R65)</f>
        <v>0</v>
      </c>
      <c r="U65" s="7">
        <f>SUM(K65,M65,O65)</f>
        <v>0</v>
      </c>
    </row>
    <row r="66" spans="1:28">
      <c r="A66" s="7" t="s">
        <v>397</v>
      </c>
      <c r="G66" s="7"/>
      <c r="H66" s="7"/>
      <c r="I66" s="7"/>
      <c r="J66" s="7"/>
      <c r="K66" s="10"/>
      <c r="R66" s="7" t="str">
        <f t="shared" si="0"/>
        <v/>
      </c>
      <c r="S66" s="7">
        <f>SUM(L66,N66,P66,R66)</f>
        <v>0</v>
      </c>
      <c r="U66" s="7">
        <f>SUM(K66,M66,O66)</f>
        <v>0</v>
      </c>
    </row>
    <row r="67" spans="1:28">
      <c r="A67" s="7" t="s">
        <v>398</v>
      </c>
      <c r="G67" s="7"/>
      <c r="H67" s="7"/>
      <c r="I67" s="7"/>
      <c r="J67" s="7"/>
      <c r="K67" s="10"/>
      <c r="R67" s="7" t="str">
        <f t="shared" si="0"/>
        <v/>
      </c>
      <c r="S67" s="7">
        <f>SUM(L67,N67,P67,R67)</f>
        <v>0</v>
      </c>
      <c r="U67" s="7">
        <f>SUM(K67,M67,O67)</f>
        <v>0</v>
      </c>
    </row>
    <row r="68" spans="1:28">
      <c r="G68" s="7"/>
      <c r="H68" s="7"/>
      <c r="I68" s="7"/>
      <c r="J68" s="7"/>
      <c r="K68" s="10"/>
    </row>
    <row r="69" spans="1:28">
      <c r="A69" s="7" t="s">
        <v>399</v>
      </c>
      <c r="G69" s="7"/>
      <c r="H69" s="7"/>
      <c r="I69" s="7"/>
      <c r="J69" s="7"/>
      <c r="K69" s="10"/>
      <c r="R69" s="7" t="str">
        <f t="shared" ref="R69:R132" si="1">IF(Q69="1violation",-7*1,IF(Q69="2violations",-7*2,IF(Q69="3violations",-7*3,IF(Q69="",""))))</f>
        <v/>
      </c>
      <c r="S69" s="7">
        <f>SUM(L69,N69,P69,R69)</f>
        <v>0</v>
      </c>
      <c r="U69" s="7">
        <f>SUM(K69,M69,O69)</f>
        <v>0</v>
      </c>
      <c r="Y69" s="7">
        <f>SUM(S69,S71,S70,S72,-AB69)</f>
        <v>0</v>
      </c>
      <c r="AB69" s="7">
        <f>MIN(S69:S72)</f>
        <v>0</v>
      </c>
    </row>
    <row r="70" spans="1:28">
      <c r="A70" s="7" t="s">
        <v>400</v>
      </c>
      <c r="G70" s="7"/>
      <c r="H70" s="7"/>
      <c r="I70" s="7"/>
      <c r="J70" s="7"/>
      <c r="K70" s="10"/>
      <c r="R70" s="7" t="str">
        <f t="shared" si="1"/>
        <v/>
      </c>
      <c r="S70" s="7">
        <f>SUM(L70,N70,P70,R70)</f>
        <v>0</v>
      </c>
      <c r="U70" s="7">
        <f>SUM(K70,M70,O70)</f>
        <v>0</v>
      </c>
    </row>
    <row r="71" spans="1:28">
      <c r="A71" s="7" t="s">
        <v>401</v>
      </c>
      <c r="G71" s="7"/>
      <c r="H71" s="7"/>
      <c r="I71" s="7"/>
      <c r="J71" s="7"/>
      <c r="K71" s="10"/>
      <c r="R71" s="7" t="str">
        <f t="shared" si="1"/>
        <v/>
      </c>
      <c r="S71" s="7">
        <f>SUM(L71,N71,P71,R71)</f>
        <v>0</v>
      </c>
      <c r="U71" s="7">
        <f>SUM(K71,M71,O71)</f>
        <v>0</v>
      </c>
    </row>
    <row r="72" spans="1:28">
      <c r="A72" s="7" t="s">
        <v>402</v>
      </c>
      <c r="G72" s="7"/>
      <c r="H72" s="7"/>
      <c r="I72" s="7"/>
      <c r="J72" s="7"/>
      <c r="K72" s="10"/>
      <c r="R72" s="7" t="str">
        <f t="shared" si="1"/>
        <v/>
      </c>
      <c r="S72" s="7">
        <f>SUM(L72,N72,P72,R72)</f>
        <v>0</v>
      </c>
      <c r="U72" s="7">
        <f>SUM(K72,M72,O72)</f>
        <v>0</v>
      </c>
    </row>
    <row r="73" spans="1:28">
      <c r="G73" s="7"/>
      <c r="H73" s="7"/>
      <c r="I73" s="7"/>
      <c r="J73" s="7"/>
      <c r="K73" s="10"/>
    </row>
    <row r="74" spans="1:28">
      <c r="A74" s="7" t="s">
        <v>403</v>
      </c>
      <c r="G74" s="7"/>
      <c r="H74" s="7"/>
      <c r="I74" s="7"/>
      <c r="J74" s="7"/>
      <c r="K74" s="10"/>
      <c r="R74" s="7" t="str">
        <f t="shared" si="1"/>
        <v/>
      </c>
      <c r="S74" s="7">
        <f>SUM(L74,N74,P74,R74)</f>
        <v>0</v>
      </c>
      <c r="U74" s="7">
        <f>SUM(K74,M74,O74)</f>
        <v>0</v>
      </c>
      <c r="Y74" s="7">
        <f>SUM(S74,S76,S75,S77,-AB74)</f>
        <v>0</v>
      </c>
      <c r="AB74" s="7">
        <f>MIN(S74:S77)</f>
        <v>0</v>
      </c>
    </row>
    <row r="75" spans="1:28">
      <c r="A75" s="7" t="s">
        <v>404</v>
      </c>
      <c r="G75" s="7"/>
      <c r="H75" s="7"/>
      <c r="I75" s="7"/>
      <c r="J75" s="7"/>
      <c r="K75" s="10"/>
      <c r="R75" s="7" t="str">
        <f t="shared" si="1"/>
        <v/>
      </c>
      <c r="S75" s="7">
        <f>SUM(L75,N75,P75,R75)</f>
        <v>0</v>
      </c>
      <c r="U75" s="7">
        <f>SUM(K75,M75,O75)</f>
        <v>0</v>
      </c>
    </row>
    <row r="76" spans="1:28">
      <c r="A76" s="7" t="s">
        <v>405</v>
      </c>
      <c r="G76" s="7"/>
      <c r="H76" s="7"/>
      <c r="I76" s="7"/>
      <c r="J76" s="7"/>
      <c r="K76" s="10"/>
      <c r="R76" s="7" t="str">
        <f t="shared" si="1"/>
        <v/>
      </c>
      <c r="S76" s="7">
        <f>SUM(L76,N76,P76,R76)</f>
        <v>0</v>
      </c>
      <c r="U76" s="7">
        <f>SUM(K76,M76,O76)</f>
        <v>0</v>
      </c>
    </row>
    <row r="77" spans="1:28">
      <c r="A77" s="7" t="s">
        <v>406</v>
      </c>
      <c r="G77" s="7"/>
      <c r="H77" s="7"/>
      <c r="I77" s="7"/>
      <c r="J77" s="7"/>
      <c r="K77" s="10"/>
      <c r="R77" s="7" t="str">
        <f t="shared" si="1"/>
        <v/>
      </c>
      <c r="S77" s="7">
        <f>SUM(L77,N77,P77,R77)</f>
        <v>0</v>
      </c>
      <c r="U77" s="7">
        <f>SUM(K77,M77,O77)</f>
        <v>0</v>
      </c>
    </row>
    <row r="78" spans="1:28">
      <c r="G78" s="7"/>
      <c r="H78" s="7"/>
      <c r="I78" s="7"/>
      <c r="J78" s="7"/>
      <c r="K78" s="10"/>
    </row>
    <row r="79" spans="1:28">
      <c r="A79" s="7" t="s">
        <v>407</v>
      </c>
      <c r="G79" s="7"/>
      <c r="H79" s="7"/>
      <c r="I79" s="7"/>
      <c r="J79" s="7"/>
      <c r="K79" s="10"/>
      <c r="R79" s="7" t="str">
        <f t="shared" si="1"/>
        <v/>
      </c>
      <c r="S79" s="7">
        <f>SUM(L79,N79,P79,R79)</f>
        <v>0</v>
      </c>
      <c r="U79" s="7">
        <f>SUM(K79,M79,O79)</f>
        <v>0</v>
      </c>
      <c r="Y79" s="7">
        <f>SUM(S79,S81,S80,S82,-AB79)</f>
        <v>0</v>
      </c>
      <c r="AB79" s="7">
        <f>MIN(S79:S82)</f>
        <v>0</v>
      </c>
    </row>
    <row r="80" spans="1:28">
      <c r="A80" s="7" t="s">
        <v>408</v>
      </c>
      <c r="G80" s="7"/>
      <c r="H80" s="7"/>
      <c r="I80" s="7"/>
      <c r="J80" s="7"/>
      <c r="K80" s="10"/>
      <c r="R80" s="7" t="str">
        <f t="shared" si="1"/>
        <v/>
      </c>
      <c r="S80" s="7">
        <f>SUM(L80,N80,P80,R80)</f>
        <v>0</v>
      </c>
      <c r="U80" s="7">
        <f>SUM(K80,M80,O80)</f>
        <v>0</v>
      </c>
    </row>
    <row r="81" spans="1:28">
      <c r="A81" s="7" t="s">
        <v>409</v>
      </c>
      <c r="G81" s="7"/>
      <c r="H81" s="7"/>
      <c r="I81" s="7"/>
      <c r="J81" s="7"/>
      <c r="K81" s="10"/>
      <c r="R81" s="7" t="str">
        <f t="shared" si="1"/>
        <v/>
      </c>
      <c r="S81" s="7">
        <f>SUM(L81,N81,P81,R81)</f>
        <v>0</v>
      </c>
      <c r="U81" s="7">
        <f>SUM(K81,M81,O81)</f>
        <v>0</v>
      </c>
    </row>
    <row r="82" spans="1:28">
      <c r="A82" s="7" t="s">
        <v>410</v>
      </c>
      <c r="G82" s="7"/>
      <c r="H82" s="7"/>
      <c r="I82" s="7"/>
      <c r="J82" s="7"/>
      <c r="K82" s="10"/>
      <c r="R82" s="7" t="str">
        <f t="shared" si="1"/>
        <v/>
      </c>
      <c r="S82" s="7">
        <f>SUM(L82,N82,P82,R82)</f>
        <v>0</v>
      </c>
      <c r="U82" s="7">
        <f>SUM(K82,M82,O82)</f>
        <v>0</v>
      </c>
    </row>
    <row r="83" spans="1:28">
      <c r="G83" s="7"/>
      <c r="H83" s="7"/>
      <c r="I83" s="7"/>
      <c r="J83" s="7"/>
      <c r="K83" s="10"/>
    </row>
    <row r="84" spans="1:28">
      <c r="A84" s="7" t="s">
        <v>411</v>
      </c>
      <c r="G84" s="7"/>
      <c r="H84" s="7"/>
      <c r="I84" s="7"/>
      <c r="J84" s="7"/>
      <c r="K84" s="10"/>
      <c r="R84" s="7" t="str">
        <f t="shared" si="1"/>
        <v/>
      </c>
      <c r="S84" s="7">
        <f>SUM(L84,N84,P84,R84)</f>
        <v>0</v>
      </c>
      <c r="U84" s="7">
        <f>SUM(K84,M84,O84)</f>
        <v>0</v>
      </c>
      <c r="Y84" s="7">
        <f>SUM(S84,S86,S85,S87,-AB84)</f>
        <v>0</v>
      </c>
      <c r="AB84" s="7">
        <f>MIN(S84:S87)</f>
        <v>0</v>
      </c>
    </row>
    <row r="85" spans="1:28">
      <c r="A85" s="7" t="s">
        <v>412</v>
      </c>
      <c r="G85" s="7"/>
      <c r="H85" s="7"/>
      <c r="I85" s="7"/>
      <c r="J85" s="7"/>
      <c r="K85" s="10"/>
      <c r="R85" s="7" t="str">
        <f t="shared" si="1"/>
        <v/>
      </c>
      <c r="S85" s="7">
        <f>SUM(L85,N85,P85,R85)</f>
        <v>0</v>
      </c>
      <c r="U85" s="7">
        <f>SUM(K85,M85,O85)</f>
        <v>0</v>
      </c>
    </row>
    <row r="86" spans="1:28">
      <c r="A86" s="7" t="s">
        <v>413</v>
      </c>
      <c r="G86" s="7"/>
      <c r="H86" s="7"/>
      <c r="I86" s="7"/>
      <c r="J86" s="7"/>
      <c r="K86" s="10"/>
      <c r="R86" s="7" t="str">
        <f t="shared" si="1"/>
        <v/>
      </c>
      <c r="S86" s="7">
        <f>SUM(L86,N86,P86,R86)</f>
        <v>0</v>
      </c>
      <c r="U86" s="7">
        <f>SUM(K86,M86,O86)</f>
        <v>0</v>
      </c>
    </row>
    <row r="87" spans="1:28">
      <c r="A87" s="7" t="s">
        <v>414</v>
      </c>
      <c r="G87" s="7"/>
      <c r="H87" s="7"/>
      <c r="I87" s="7"/>
      <c r="J87" s="7"/>
      <c r="K87" s="10"/>
      <c r="R87" s="7" t="str">
        <f t="shared" si="1"/>
        <v/>
      </c>
      <c r="S87" s="7">
        <f>SUM(L87,N87,P87,R87)</f>
        <v>0</v>
      </c>
      <c r="U87" s="7">
        <f>SUM(K87,M87,O87)</f>
        <v>0</v>
      </c>
    </row>
    <row r="88" spans="1:28">
      <c r="G88" s="7"/>
      <c r="H88" s="7"/>
      <c r="I88" s="7"/>
      <c r="J88" s="7"/>
      <c r="K88" s="10"/>
    </row>
    <row r="89" spans="1:28">
      <c r="A89" s="7" t="s">
        <v>415</v>
      </c>
      <c r="G89" s="7"/>
      <c r="H89" s="7"/>
      <c r="I89" s="7"/>
      <c r="J89" s="7"/>
      <c r="K89" s="10"/>
      <c r="R89" s="7" t="str">
        <f t="shared" si="1"/>
        <v/>
      </c>
      <c r="S89" s="7">
        <f>SUM(L89,N89,P89,R89)</f>
        <v>0</v>
      </c>
      <c r="U89" s="7">
        <f>SUM(K89,M89,O89)</f>
        <v>0</v>
      </c>
      <c r="Y89" s="7">
        <f>SUM(S89,S91,S90,S92,-AB89)</f>
        <v>0</v>
      </c>
      <c r="AB89" s="7">
        <f>MIN(S89:S92)</f>
        <v>0</v>
      </c>
    </row>
    <row r="90" spans="1:28">
      <c r="A90" s="7" t="s">
        <v>416</v>
      </c>
      <c r="G90" s="7"/>
      <c r="H90" s="7"/>
      <c r="I90" s="7"/>
      <c r="J90" s="7"/>
      <c r="K90" s="10"/>
      <c r="R90" s="7" t="str">
        <f t="shared" si="1"/>
        <v/>
      </c>
      <c r="S90" s="7">
        <f>SUM(L90,N90,P90,R90)</f>
        <v>0</v>
      </c>
      <c r="U90" s="7">
        <f>SUM(K90,M90,O90)</f>
        <v>0</v>
      </c>
    </row>
    <row r="91" spans="1:28">
      <c r="A91" s="7" t="s">
        <v>417</v>
      </c>
      <c r="G91" s="7"/>
      <c r="H91" s="7"/>
      <c r="I91" s="7"/>
      <c r="J91" s="7"/>
      <c r="K91" s="10"/>
      <c r="R91" s="7" t="str">
        <f t="shared" si="1"/>
        <v/>
      </c>
      <c r="S91" s="7">
        <f>SUM(L91,N91,P91,R91)</f>
        <v>0</v>
      </c>
      <c r="U91" s="7">
        <f>SUM(K91,M91,O91)</f>
        <v>0</v>
      </c>
    </row>
    <row r="92" spans="1:28">
      <c r="A92" s="7" t="s">
        <v>418</v>
      </c>
      <c r="G92" s="7"/>
      <c r="H92" s="7"/>
      <c r="I92" s="7"/>
      <c r="J92" s="7"/>
      <c r="K92" s="10"/>
      <c r="R92" s="7" t="str">
        <f t="shared" si="1"/>
        <v/>
      </c>
      <c r="S92" s="7">
        <f>SUM(L92,N92,P92,R92)</f>
        <v>0</v>
      </c>
      <c r="U92" s="7">
        <f>SUM(K92,M92,O92)</f>
        <v>0</v>
      </c>
    </row>
    <row r="93" spans="1:28">
      <c r="G93" s="7"/>
      <c r="H93" s="7"/>
      <c r="I93" s="7"/>
      <c r="J93" s="7"/>
      <c r="K93" s="10"/>
    </row>
    <row r="94" spans="1:28">
      <c r="A94" s="7" t="s">
        <v>419</v>
      </c>
      <c r="G94" s="7"/>
      <c r="H94" s="7"/>
      <c r="I94" s="7"/>
      <c r="J94" s="7"/>
      <c r="K94" s="10"/>
      <c r="R94" s="7" t="str">
        <f t="shared" si="1"/>
        <v/>
      </c>
      <c r="S94" s="7">
        <f>SUM(L94,N94,P94,R94)</f>
        <v>0</v>
      </c>
      <c r="U94" s="7">
        <f>SUM(K94,M94,O94)</f>
        <v>0</v>
      </c>
      <c r="Y94" s="7">
        <f>SUM(S94,S96,S95,S97,-AB94)</f>
        <v>0</v>
      </c>
      <c r="AB94" s="7">
        <f>MIN(S94:S97)</f>
        <v>0</v>
      </c>
    </row>
    <row r="95" spans="1:28">
      <c r="A95" s="7" t="s">
        <v>420</v>
      </c>
      <c r="G95" s="7"/>
      <c r="H95" s="7"/>
      <c r="I95" s="7"/>
      <c r="J95" s="7"/>
      <c r="K95" s="10"/>
      <c r="R95" s="7" t="str">
        <f t="shared" si="1"/>
        <v/>
      </c>
      <c r="S95" s="7">
        <f>SUM(L95,N95,P95,R95)</f>
        <v>0</v>
      </c>
      <c r="U95" s="7">
        <f>SUM(K95,M95,O95)</f>
        <v>0</v>
      </c>
    </row>
    <row r="96" spans="1:28">
      <c r="A96" s="7" t="s">
        <v>421</v>
      </c>
      <c r="G96" s="7"/>
      <c r="H96" s="7"/>
      <c r="I96" s="7"/>
      <c r="J96" s="7"/>
      <c r="K96" s="10"/>
      <c r="R96" s="7" t="str">
        <f t="shared" si="1"/>
        <v/>
      </c>
      <c r="S96" s="7">
        <f>SUM(L96,N96,P96,R96)</f>
        <v>0</v>
      </c>
      <c r="U96" s="7">
        <f>SUM(K96,M96,O96)</f>
        <v>0</v>
      </c>
    </row>
    <row r="97" spans="1:28">
      <c r="A97" s="7" t="s">
        <v>422</v>
      </c>
      <c r="G97" s="7"/>
      <c r="H97" s="7"/>
      <c r="I97" s="7"/>
      <c r="J97" s="7"/>
      <c r="K97" s="10"/>
      <c r="R97" s="7" t="str">
        <f t="shared" si="1"/>
        <v/>
      </c>
      <c r="S97" s="7">
        <f>SUM(L97,N97,P97,R97)</f>
        <v>0</v>
      </c>
      <c r="U97" s="7">
        <f>SUM(K97,M97,O97)</f>
        <v>0</v>
      </c>
    </row>
    <row r="98" spans="1:28">
      <c r="G98" s="7"/>
      <c r="H98" s="7"/>
      <c r="I98" s="7"/>
      <c r="J98" s="7"/>
      <c r="K98" s="10"/>
    </row>
    <row r="99" spans="1:28">
      <c r="A99" s="7" t="s">
        <v>423</v>
      </c>
      <c r="G99" s="7"/>
      <c r="H99" s="7"/>
      <c r="I99" s="7"/>
      <c r="J99" s="7"/>
      <c r="K99" s="10"/>
      <c r="R99" s="7" t="str">
        <f t="shared" si="1"/>
        <v/>
      </c>
      <c r="S99" s="7">
        <f>SUM(L99,N99,P99,R99)</f>
        <v>0</v>
      </c>
      <c r="U99" s="7">
        <f>SUM(K99,M99,O99)</f>
        <v>0</v>
      </c>
      <c r="Y99" s="7">
        <f>SUM(S99,S101,S100,S102,-AB99)</f>
        <v>0</v>
      </c>
      <c r="AB99" s="7">
        <f>MIN(S99:S102)</f>
        <v>0</v>
      </c>
    </row>
    <row r="100" spans="1:28">
      <c r="A100" s="7" t="s">
        <v>424</v>
      </c>
      <c r="G100" s="7"/>
      <c r="H100" s="7"/>
      <c r="I100" s="7"/>
      <c r="J100" s="7"/>
      <c r="K100" s="10"/>
      <c r="R100" s="7" t="str">
        <f t="shared" si="1"/>
        <v/>
      </c>
      <c r="S100" s="7">
        <f>SUM(L100,N100,P100,R100)</f>
        <v>0</v>
      </c>
      <c r="U100" s="7">
        <f>SUM(K100,M100,O100)</f>
        <v>0</v>
      </c>
    </row>
    <row r="101" spans="1:28">
      <c r="A101" s="7" t="s">
        <v>425</v>
      </c>
      <c r="G101" s="7"/>
      <c r="H101" s="7"/>
      <c r="I101" s="7"/>
      <c r="J101" s="7"/>
      <c r="K101" s="10"/>
      <c r="R101" s="7" t="str">
        <f t="shared" si="1"/>
        <v/>
      </c>
      <c r="S101" s="7">
        <f>SUM(L101,N101,P101,R101)</f>
        <v>0</v>
      </c>
      <c r="U101" s="7">
        <f>SUM(K101,M101,O101)</f>
        <v>0</v>
      </c>
    </row>
    <row r="102" spans="1:28">
      <c r="A102" s="7" t="s">
        <v>426</v>
      </c>
      <c r="G102" s="7"/>
      <c r="H102" s="7"/>
      <c r="I102" s="7"/>
      <c r="J102" s="7"/>
      <c r="K102" s="10"/>
      <c r="R102" s="7" t="str">
        <f t="shared" si="1"/>
        <v/>
      </c>
      <c r="S102" s="7">
        <f>SUM(L102,N102,P102,R102)</f>
        <v>0</v>
      </c>
      <c r="U102" s="7">
        <f>SUM(K102,M102,O102)</f>
        <v>0</v>
      </c>
    </row>
    <row r="103" spans="1:28">
      <c r="G103" s="7"/>
      <c r="H103" s="7"/>
      <c r="I103" s="7"/>
      <c r="J103" s="7"/>
      <c r="K103" s="10"/>
    </row>
    <row r="104" spans="1:28">
      <c r="A104" s="7" t="s">
        <v>427</v>
      </c>
      <c r="G104" s="7"/>
      <c r="H104" s="7"/>
      <c r="I104" s="7"/>
      <c r="J104" s="7"/>
      <c r="K104" s="10"/>
      <c r="R104" s="7" t="str">
        <f t="shared" si="1"/>
        <v/>
      </c>
      <c r="S104" s="7">
        <f>SUM(L104,N104,P104,R104)</f>
        <v>0</v>
      </c>
      <c r="U104" s="7">
        <f>SUM(K104,M104,O104)</f>
        <v>0</v>
      </c>
      <c r="Y104" s="7">
        <f>SUM(S104,S106,S105,S107,-AB104)</f>
        <v>0</v>
      </c>
      <c r="AB104" s="7">
        <f>MIN(S104:S107)</f>
        <v>0</v>
      </c>
    </row>
    <row r="105" spans="1:28">
      <c r="A105" s="7" t="s">
        <v>428</v>
      </c>
      <c r="G105" s="7"/>
      <c r="H105" s="7"/>
      <c r="I105" s="7"/>
      <c r="J105" s="7"/>
      <c r="K105" s="10"/>
      <c r="R105" s="7" t="str">
        <f t="shared" si="1"/>
        <v/>
      </c>
      <c r="S105" s="7">
        <f>SUM(L105,N105,P105,R105)</f>
        <v>0</v>
      </c>
      <c r="U105" s="7">
        <f>SUM(K105,M105,O105)</f>
        <v>0</v>
      </c>
    </row>
    <row r="106" spans="1:28">
      <c r="A106" s="7" t="s">
        <v>429</v>
      </c>
      <c r="G106" s="7"/>
      <c r="H106" s="7"/>
      <c r="I106" s="7"/>
      <c r="J106" s="7"/>
      <c r="K106" s="10"/>
      <c r="R106" s="7" t="str">
        <f t="shared" si="1"/>
        <v/>
      </c>
      <c r="S106" s="7">
        <f>SUM(L106,N106,P106,R106)</f>
        <v>0</v>
      </c>
      <c r="U106" s="7">
        <f>SUM(K106,M106,O106)</f>
        <v>0</v>
      </c>
    </row>
    <row r="107" spans="1:28">
      <c r="A107" s="7" t="s">
        <v>430</v>
      </c>
      <c r="G107" s="7"/>
      <c r="H107" s="7"/>
      <c r="I107" s="7"/>
      <c r="J107" s="7"/>
      <c r="K107" s="10"/>
      <c r="R107" s="7" t="str">
        <f t="shared" si="1"/>
        <v/>
      </c>
      <c r="S107" s="7">
        <f>SUM(L107,N107,P107,R107)</f>
        <v>0</v>
      </c>
      <c r="U107" s="7">
        <f>SUM(K107,M107,O107)</f>
        <v>0</v>
      </c>
    </row>
    <row r="108" spans="1:28">
      <c r="G108" s="7"/>
      <c r="H108" s="7"/>
      <c r="I108" s="7"/>
      <c r="J108" s="7"/>
      <c r="K108" s="10"/>
    </row>
    <row r="109" spans="1:28">
      <c r="A109" s="7" t="s">
        <v>847</v>
      </c>
      <c r="G109" s="7"/>
      <c r="H109" s="7"/>
      <c r="I109" s="7"/>
      <c r="J109" s="7"/>
      <c r="K109" s="10"/>
      <c r="R109" s="7" t="str">
        <f t="shared" si="1"/>
        <v/>
      </c>
      <c r="S109" s="7">
        <f>SUM(L109,N109,P109,R109)</f>
        <v>0</v>
      </c>
      <c r="U109" s="7">
        <f>SUM(K109,M109,O109)</f>
        <v>0</v>
      </c>
      <c r="Y109" s="7">
        <f>SUM(S109,S111,S110,S112,-AB109)</f>
        <v>0</v>
      </c>
      <c r="AB109" s="7">
        <f>MIN(S109:S112)</f>
        <v>0</v>
      </c>
    </row>
    <row r="110" spans="1:28">
      <c r="A110" s="7" t="s">
        <v>431</v>
      </c>
      <c r="G110" s="7"/>
      <c r="H110" s="7"/>
      <c r="I110" s="7"/>
      <c r="J110" s="7"/>
      <c r="K110" s="10"/>
      <c r="R110" s="7" t="str">
        <f t="shared" si="1"/>
        <v/>
      </c>
      <c r="S110" s="7">
        <f>SUM(L110,N110,P110,R110)</f>
        <v>0</v>
      </c>
      <c r="U110" s="7">
        <f>SUM(K110,M110,O110)</f>
        <v>0</v>
      </c>
    </row>
    <row r="111" spans="1:28">
      <c r="A111" s="7" t="s">
        <v>432</v>
      </c>
      <c r="G111" s="7"/>
      <c r="H111" s="7"/>
      <c r="I111" s="7"/>
      <c r="J111" s="7"/>
      <c r="K111" s="10"/>
      <c r="R111" s="7" t="str">
        <f t="shared" si="1"/>
        <v/>
      </c>
      <c r="S111" s="7">
        <f>SUM(L111,N111,P111,R111)</f>
        <v>0</v>
      </c>
      <c r="U111" s="7">
        <f>SUM(K111,M111,O111)</f>
        <v>0</v>
      </c>
    </row>
    <row r="112" spans="1:28">
      <c r="A112" s="7" t="s">
        <v>433</v>
      </c>
      <c r="G112" s="7"/>
      <c r="H112" s="7"/>
      <c r="I112" s="7"/>
      <c r="J112" s="7"/>
      <c r="K112" s="10"/>
      <c r="R112" s="7" t="str">
        <f t="shared" si="1"/>
        <v/>
      </c>
      <c r="S112" s="7">
        <f>SUM(L112,N112,P112,R112)</f>
        <v>0</v>
      </c>
      <c r="U112" s="7">
        <f>SUM(K112,M112,O112)</f>
        <v>0</v>
      </c>
    </row>
    <row r="113" spans="1:28">
      <c r="G113" s="7"/>
      <c r="H113" s="7"/>
      <c r="I113" s="7"/>
      <c r="J113" s="7"/>
      <c r="K113" s="10"/>
    </row>
    <row r="114" spans="1:28">
      <c r="A114" s="7" t="s">
        <v>434</v>
      </c>
      <c r="G114" s="7"/>
      <c r="H114" s="7"/>
      <c r="I114" s="7"/>
      <c r="J114" s="7"/>
      <c r="K114" s="10"/>
      <c r="R114" s="7" t="str">
        <f t="shared" si="1"/>
        <v/>
      </c>
      <c r="S114" s="7">
        <f>SUM(L114,N114,P114,R114)</f>
        <v>0</v>
      </c>
      <c r="U114" s="7">
        <f>SUM(K114,M114,O114)</f>
        <v>0</v>
      </c>
      <c r="Y114" s="7">
        <f>SUM(S114,S116,S115,S117,-AB114)</f>
        <v>0</v>
      </c>
      <c r="AB114" s="7">
        <f>MIN(S114:S117)</f>
        <v>0</v>
      </c>
    </row>
    <row r="115" spans="1:28">
      <c r="A115" s="7" t="s">
        <v>435</v>
      </c>
      <c r="G115" s="7"/>
      <c r="H115" s="7"/>
      <c r="I115" s="7"/>
      <c r="J115" s="7"/>
      <c r="K115" s="10"/>
      <c r="R115" s="7" t="str">
        <f t="shared" si="1"/>
        <v/>
      </c>
      <c r="S115" s="7">
        <f>SUM(L115,N115,P115,R115)</f>
        <v>0</v>
      </c>
      <c r="U115" s="7">
        <f>SUM(K115,M115,O115)</f>
        <v>0</v>
      </c>
    </row>
    <row r="116" spans="1:28">
      <c r="A116" s="7" t="s">
        <v>436</v>
      </c>
      <c r="G116" s="7"/>
      <c r="H116" s="7"/>
      <c r="I116" s="7"/>
      <c r="J116" s="7"/>
      <c r="K116" s="10"/>
      <c r="R116" s="7" t="str">
        <f t="shared" si="1"/>
        <v/>
      </c>
      <c r="S116" s="7">
        <f>SUM(L116,N116,P116,R116)</f>
        <v>0</v>
      </c>
      <c r="U116" s="7">
        <f>SUM(K116,M116,O116)</f>
        <v>0</v>
      </c>
    </row>
    <row r="117" spans="1:28">
      <c r="A117" s="7" t="s">
        <v>437</v>
      </c>
      <c r="G117" s="7"/>
      <c r="H117" s="7"/>
      <c r="I117" s="7"/>
      <c r="J117" s="7"/>
      <c r="K117" s="10"/>
      <c r="R117" s="7" t="str">
        <f t="shared" si="1"/>
        <v/>
      </c>
      <c r="S117" s="7">
        <f>SUM(L117,N117,P117,R117)</f>
        <v>0</v>
      </c>
      <c r="U117" s="7">
        <f>SUM(K117,M117,O117)</f>
        <v>0</v>
      </c>
    </row>
    <row r="118" spans="1:28">
      <c r="G118" s="7"/>
      <c r="H118" s="7"/>
      <c r="I118" s="7"/>
      <c r="J118" s="7"/>
      <c r="K118" s="10"/>
    </row>
    <row r="119" spans="1:28">
      <c r="A119" s="7" t="s">
        <v>438</v>
      </c>
      <c r="G119" s="7"/>
      <c r="H119" s="7"/>
      <c r="I119" s="7"/>
      <c r="J119" s="7"/>
      <c r="K119" s="10"/>
      <c r="R119" s="7" t="str">
        <f t="shared" si="1"/>
        <v/>
      </c>
      <c r="S119" s="7">
        <f>SUM(L119,N119,P119,R119)</f>
        <v>0</v>
      </c>
      <c r="U119" s="7">
        <f>SUM(K119,M119,O119)</f>
        <v>0</v>
      </c>
      <c r="Y119" s="7">
        <f>SUM(S119,S121,S120,S122,-AB119)</f>
        <v>0</v>
      </c>
      <c r="AB119" s="7">
        <f>MIN(S119:S122)</f>
        <v>0</v>
      </c>
    </row>
    <row r="120" spans="1:28">
      <c r="A120" s="7" t="s">
        <v>439</v>
      </c>
      <c r="G120" s="7"/>
      <c r="H120" s="7"/>
      <c r="I120" s="7"/>
      <c r="J120" s="7"/>
      <c r="K120" s="10"/>
      <c r="R120" s="7" t="str">
        <f t="shared" si="1"/>
        <v/>
      </c>
      <c r="S120" s="7">
        <f>SUM(L120,N120,P120,R120)</f>
        <v>0</v>
      </c>
      <c r="U120" s="7">
        <f>SUM(K120,M120,O120)</f>
        <v>0</v>
      </c>
    </row>
    <row r="121" spans="1:28">
      <c r="A121" s="7" t="s">
        <v>440</v>
      </c>
      <c r="G121" s="7"/>
      <c r="H121" s="7"/>
      <c r="I121" s="7"/>
      <c r="J121" s="7"/>
      <c r="K121" s="10"/>
      <c r="R121" s="7" t="str">
        <f t="shared" si="1"/>
        <v/>
      </c>
      <c r="S121" s="7">
        <f>SUM(L121,N121,P121,R121)</f>
        <v>0</v>
      </c>
      <c r="U121" s="7">
        <f>SUM(K121,M121,O121)</f>
        <v>0</v>
      </c>
    </row>
    <row r="122" spans="1:28">
      <c r="A122" s="7" t="s">
        <v>441</v>
      </c>
      <c r="G122" s="7"/>
      <c r="H122" s="7"/>
      <c r="I122" s="7"/>
      <c r="J122" s="7"/>
      <c r="K122" s="10"/>
      <c r="R122" s="7" t="str">
        <f t="shared" si="1"/>
        <v/>
      </c>
      <c r="S122" s="7">
        <f>SUM(L122,N122,P122,R122)</f>
        <v>0</v>
      </c>
      <c r="U122" s="7">
        <f>SUM(K122,M122,O122)</f>
        <v>0</v>
      </c>
    </row>
    <row r="123" spans="1:28">
      <c r="G123" s="7"/>
      <c r="H123" s="7"/>
      <c r="I123" s="7"/>
      <c r="J123" s="7"/>
      <c r="K123" s="10"/>
    </row>
    <row r="124" spans="1:28">
      <c r="A124" s="7" t="s">
        <v>442</v>
      </c>
      <c r="G124" s="7"/>
      <c r="H124" s="7"/>
      <c r="I124" s="7"/>
      <c r="J124" s="7"/>
      <c r="K124" s="10"/>
      <c r="R124" s="7" t="str">
        <f t="shared" si="1"/>
        <v/>
      </c>
      <c r="S124" s="7">
        <f>SUM(L124,N124,P124,R124)</f>
        <v>0</v>
      </c>
      <c r="U124" s="7">
        <f>SUM(K124,M124,O124)</f>
        <v>0</v>
      </c>
      <c r="Y124" s="7">
        <f>SUM(S124,S126,S125,S127,-AB124)</f>
        <v>0</v>
      </c>
      <c r="AB124" s="7">
        <f>MIN(S124:S127)</f>
        <v>0</v>
      </c>
    </row>
    <row r="125" spans="1:28">
      <c r="A125" s="7" t="s">
        <v>443</v>
      </c>
      <c r="G125" s="7"/>
      <c r="H125" s="7"/>
      <c r="I125" s="7"/>
      <c r="J125" s="7"/>
      <c r="K125" s="10"/>
      <c r="R125" s="7" t="str">
        <f t="shared" si="1"/>
        <v/>
      </c>
      <c r="S125" s="7">
        <f>SUM(L125,N125,P125,R125)</f>
        <v>0</v>
      </c>
      <c r="U125" s="7">
        <f>SUM(K125,M125,O125)</f>
        <v>0</v>
      </c>
    </row>
    <row r="126" spans="1:28">
      <c r="A126" s="7" t="s">
        <v>444</v>
      </c>
      <c r="G126" s="7"/>
      <c r="H126" s="7"/>
      <c r="I126" s="7"/>
      <c r="J126" s="7"/>
      <c r="K126" s="10"/>
      <c r="R126" s="7" t="str">
        <f t="shared" si="1"/>
        <v/>
      </c>
      <c r="S126" s="7">
        <f>SUM(L126,N126,P126,R126)</f>
        <v>0</v>
      </c>
      <c r="U126" s="7">
        <f>SUM(K126,M126,O126)</f>
        <v>0</v>
      </c>
    </row>
    <row r="127" spans="1:28">
      <c r="A127" s="7" t="s">
        <v>445</v>
      </c>
      <c r="G127" s="7"/>
      <c r="H127" s="7"/>
      <c r="I127" s="7"/>
      <c r="J127" s="7"/>
      <c r="K127" s="10"/>
      <c r="R127" s="7" t="str">
        <f t="shared" si="1"/>
        <v/>
      </c>
      <c r="S127" s="7">
        <f>SUM(L127,N127,P127,R127)</f>
        <v>0</v>
      </c>
      <c r="U127" s="7">
        <f>SUM(K127,M127,O127)</f>
        <v>0</v>
      </c>
    </row>
    <row r="128" spans="1:28">
      <c r="G128" s="7"/>
      <c r="H128" s="7"/>
      <c r="I128" s="7"/>
      <c r="J128" s="7"/>
      <c r="K128" s="10"/>
    </row>
    <row r="129" spans="1:28">
      <c r="A129" s="7" t="s">
        <v>446</v>
      </c>
      <c r="G129" s="7"/>
      <c r="H129" s="7"/>
      <c r="I129" s="7"/>
      <c r="J129" s="7"/>
      <c r="K129" s="10"/>
      <c r="R129" s="7" t="str">
        <f t="shared" si="1"/>
        <v/>
      </c>
      <c r="S129" s="7">
        <f>SUM(L129,N129,P129,R129)</f>
        <v>0</v>
      </c>
      <c r="U129" s="7">
        <f>SUM(K129,M129,O129)</f>
        <v>0</v>
      </c>
      <c r="Y129" s="7">
        <f>SUM(S129,S131,S130,S132,-AB129)</f>
        <v>0</v>
      </c>
      <c r="AB129" s="7">
        <f>MIN(S129:S132)</f>
        <v>0</v>
      </c>
    </row>
    <row r="130" spans="1:28">
      <c r="A130" s="7" t="s">
        <v>447</v>
      </c>
      <c r="G130" s="7"/>
      <c r="H130" s="7"/>
      <c r="I130" s="7"/>
      <c r="J130" s="7"/>
      <c r="K130" s="10"/>
      <c r="R130" s="7" t="str">
        <f t="shared" si="1"/>
        <v/>
      </c>
      <c r="S130" s="7">
        <f>SUM(L130,N130,P130,R130)</f>
        <v>0</v>
      </c>
      <c r="U130" s="7">
        <f>SUM(K130,M130,O130)</f>
        <v>0</v>
      </c>
    </row>
    <row r="131" spans="1:28">
      <c r="A131" s="7" t="s">
        <v>448</v>
      </c>
      <c r="G131" s="7"/>
      <c r="H131" s="7"/>
      <c r="I131" s="7"/>
      <c r="J131" s="7"/>
      <c r="K131" s="10"/>
      <c r="R131" s="7" t="str">
        <f t="shared" si="1"/>
        <v/>
      </c>
      <c r="S131" s="7">
        <f>SUM(L131,N131,P131,R131)</f>
        <v>0</v>
      </c>
      <c r="U131" s="7">
        <f>SUM(K131,M131,O131)</f>
        <v>0</v>
      </c>
    </row>
    <row r="132" spans="1:28">
      <c r="A132" s="7" t="s">
        <v>449</v>
      </c>
      <c r="G132" s="7"/>
      <c r="H132" s="7"/>
      <c r="I132" s="7"/>
      <c r="J132" s="7"/>
      <c r="K132" s="10"/>
      <c r="R132" s="7" t="str">
        <f t="shared" si="1"/>
        <v/>
      </c>
      <c r="S132" s="7">
        <f>SUM(L132,N132,P132,R132)</f>
        <v>0</v>
      </c>
      <c r="U132" s="7">
        <f>SUM(K132,M132,O132)</f>
        <v>0</v>
      </c>
    </row>
    <row r="133" spans="1:28">
      <c r="G133" s="7"/>
      <c r="H133" s="7"/>
      <c r="I133" s="7"/>
      <c r="J133" s="7"/>
      <c r="K133" s="10"/>
    </row>
    <row r="134" spans="1:28">
      <c r="A134" s="7" t="s">
        <v>450</v>
      </c>
      <c r="G134" s="7"/>
      <c r="H134" s="7"/>
      <c r="I134" s="7"/>
      <c r="J134" s="7"/>
      <c r="K134" s="10"/>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451</v>
      </c>
      <c r="G135" s="7"/>
      <c r="H135" s="7"/>
      <c r="I135" s="7"/>
      <c r="J135" s="7"/>
      <c r="K135" s="10"/>
      <c r="R135" s="7" t="str">
        <f t="shared" si="2"/>
        <v/>
      </c>
      <c r="S135" s="7">
        <f>SUM(L135,N135,P135,R135)</f>
        <v>0</v>
      </c>
      <c r="U135" s="7">
        <f>SUM(K135,M135,O135)</f>
        <v>0</v>
      </c>
    </row>
    <row r="136" spans="1:28">
      <c r="A136" s="7" t="s">
        <v>452</v>
      </c>
      <c r="G136" s="7"/>
      <c r="H136" s="7"/>
      <c r="I136" s="7"/>
      <c r="J136" s="7"/>
      <c r="K136" s="10"/>
      <c r="R136" s="7" t="str">
        <f t="shared" si="2"/>
        <v/>
      </c>
      <c r="S136" s="7">
        <f>SUM(L136,N136,P136,R136)</f>
        <v>0</v>
      </c>
      <c r="U136" s="7">
        <f>SUM(K136,M136,O136)</f>
        <v>0</v>
      </c>
    </row>
    <row r="137" spans="1:28">
      <c r="A137" s="7" t="s">
        <v>453</v>
      </c>
      <c r="G137" s="7"/>
      <c r="H137" s="7"/>
      <c r="I137" s="7"/>
      <c r="J137" s="7"/>
      <c r="K137" s="10"/>
      <c r="R137" s="7" t="str">
        <f t="shared" si="2"/>
        <v/>
      </c>
      <c r="S137" s="7">
        <f>SUM(L137,N137,P137,R137)</f>
        <v>0</v>
      </c>
      <c r="U137" s="7">
        <f>SUM(K137,M137,O137)</f>
        <v>0</v>
      </c>
    </row>
    <row r="138" spans="1:28">
      <c r="G138" s="7"/>
      <c r="H138" s="7"/>
      <c r="I138" s="7"/>
      <c r="J138" s="7"/>
      <c r="K138" s="10"/>
    </row>
    <row r="139" spans="1:28">
      <c r="A139" s="7" t="s">
        <v>454</v>
      </c>
      <c r="G139" s="7"/>
      <c r="H139" s="7"/>
      <c r="I139" s="7"/>
      <c r="J139" s="7"/>
      <c r="K139" s="10"/>
      <c r="R139" s="7" t="str">
        <f t="shared" si="2"/>
        <v/>
      </c>
      <c r="S139" s="7">
        <f>SUM(L139,N139,P139,R139)</f>
        <v>0</v>
      </c>
      <c r="U139" s="7">
        <f>SUM(K139,M139,O139)</f>
        <v>0</v>
      </c>
      <c r="Y139" s="7">
        <f>SUM(S139,S141,S140,S142,-AB139)</f>
        <v>0</v>
      </c>
      <c r="AB139" s="7">
        <f>MIN(S139:S142)</f>
        <v>0</v>
      </c>
    </row>
    <row r="140" spans="1:28">
      <c r="A140" s="7" t="s">
        <v>455</v>
      </c>
      <c r="G140" s="7"/>
      <c r="H140" s="7"/>
      <c r="I140" s="7"/>
      <c r="J140" s="7"/>
      <c r="K140" s="10"/>
      <c r="R140" s="7" t="str">
        <f t="shared" si="2"/>
        <v/>
      </c>
      <c r="S140" s="7">
        <f>SUM(L140,N140,P140,R140)</f>
        <v>0</v>
      </c>
      <c r="U140" s="7">
        <f>SUM(K140,M140,O140)</f>
        <v>0</v>
      </c>
    </row>
    <row r="141" spans="1:28">
      <c r="A141" s="7" t="s">
        <v>456</v>
      </c>
      <c r="G141" s="7"/>
      <c r="H141" s="7"/>
      <c r="I141" s="7"/>
      <c r="J141" s="7"/>
      <c r="K141" s="10"/>
      <c r="R141" s="7" t="str">
        <f t="shared" si="2"/>
        <v/>
      </c>
      <c r="S141" s="7">
        <f>SUM(L141,N141,P141,R141)</f>
        <v>0</v>
      </c>
      <c r="U141" s="7">
        <f>SUM(K141,M141,O141)</f>
        <v>0</v>
      </c>
    </row>
    <row r="142" spans="1:28">
      <c r="A142" s="7" t="s">
        <v>457</v>
      </c>
      <c r="G142" s="7"/>
      <c r="H142" s="7"/>
      <c r="I142" s="7"/>
      <c r="J142" s="7"/>
      <c r="K142" s="10"/>
      <c r="R142" s="7" t="str">
        <f t="shared" si="2"/>
        <v/>
      </c>
      <c r="S142" s="7">
        <f>SUM(L142,N142,P142,R142)</f>
        <v>0</v>
      </c>
      <c r="U142" s="7">
        <f>SUM(K142,M142,O142)</f>
        <v>0</v>
      </c>
    </row>
    <row r="143" spans="1:28">
      <c r="G143" s="7"/>
      <c r="H143" s="7"/>
      <c r="I143" s="7"/>
      <c r="J143" s="7"/>
      <c r="K143" s="10"/>
    </row>
    <row r="144" spans="1:28">
      <c r="A144" s="7" t="s">
        <v>458</v>
      </c>
      <c r="G144" s="7"/>
      <c r="H144" s="7"/>
      <c r="I144" s="7"/>
      <c r="J144" s="7"/>
      <c r="K144" s="10"/>
      <c r="R144" s="7" t="str">
        <f t="shared" si="2"/>
        <v/>
      </c>
      <c r="S144" s="7">
        <f>SUM(L144,N144,P144,R144)</f>
        <v>0</v>
      </c>
      <c r="U144" s="7">
        <f>SUM(K144,M144,O144)</f>
        <v>0</v>
      </c>
      <c r="Y144" s="7">
        <f>SUM(S144,S146,S145,S147,-AB144)</f>
        <v>0</v>
      </c>
      <c r="AB144" s="7">
        <f>MIN(S144:S147)</f>
        <v>0</v>
      </c>
    </row>
    <row r="145" spans="1:28">
      <c r="A145" s="7" t="s">
        <v>459</v>
      </c>
      <c r="G145" s="7"/>
      <c r="H145" s="7"/>
      <c r="I145" s="7"/>
      <c r="J145" s="7"/>
      <c r="K145" s="10"/>
      <c r="R145" s="7" t="str">
        <f t="shared" si="2"/>
        <v/>
      </c>
      <c r="S145" s="7">
        <f>SUM(L145,N145,P145,R145)</f>
        <v>0</v>
      </c>
      <c r="U145" s="7">
        <f>SUM(K145,M145,O145)</f>
        <v>0</v>
      </c>
    </row>
    <row r="146" spans="1:28">
      <c r="A146" s="7" t="s">
        <v>460</v>
      </c>
      <c r="G146" s="7"/>
      <c r="H146" s="7"/>
      <c r="I146" s="7"/>
      <c r="J146" s="7"/>
      <c r="K146" s="10"/>
      <c r="R146" s="7" t="str">
        <f t="shared" si="2"/>
        <v/>
      </c>
      <c r="S146" s="7">
        <f>SUM(L146,N146,P146,R146)</f>
        <v>0</v>
      </c>
      <c r="U146" s="7">
        <f>SUM(K146,M146,O146)</f>
        <v>0</v>
      </c>
    </row>
    <row r="147" spans="1:28">
      <c r="A147" s="7" t="s">
        <v>461</v>
      </c>
      <c r="G147" s="7"/>
      <c r="H147" s="7"/>
      <c r="I147" s="7"/>
      <c r="J147" s="7"/>
      <c r="K147" s="10"/>
      <c r="R147" s="7" t="str">
        <f t="shared" si="2"/>
        <v/>
      </c>
      <c r="S147" s="7">
        <f>SUM(L147,N147,P147,R147)</f>
        <v>0</v>
      </c>
      <c r="U147" s="7">
        <f>SUM(K147,M147,O147)</f>
        <v>0</v>
      </c>
    </row>
    <row r="148" spans="1:28">
      <c r="G148" s="7"/>
      <c r="H148" s="7"/>
      <c r="I148" s="7"/>
      <c r="J148" s="7"/>
      <c r="K148" s="10"/>
    </row>
    <row r="149" spans="1:28">
      <c r="A149" s="7" t="s">
        <v>462</v>
      </c>
      <c r="G149" s="7"/>
      <c r="H149" s="7"/>
      <c r="I149" s="7"/>
      <c r="J149" s="7"/>
      <c r="K149" s="10"/>
      <c r="R149" s="7" t="str">
        <f t="shared" si="2"/>
        <v/>
      </c>
      <c r="S149" s="7">
        <f>SUM(L149,N149,P149,R149)</f>
        <v>0</v>
      </c>
      <c r="U149" s="7">
        <f>SUM(K149,M149,O149)</f>
        <v>0</v>
      </c>
      <c r="Y149" s="7">
        <f>SUM(S149,S151,S150,S152,-AB149)</f>
        <v>0</v>
      </c>
      <c r="AB149" s="7">
        <f>MIN(S149:S152)</f>
        <v>0</v>
      </c>
    </row>
    <row r="150" spans="1:28">
      <c r="A150" s="7" t="s">
        <v>463</v>
      </c>
      <c r="G150" s="7"/>
      <c r="H150" s="7"/>
      <c r="I150" s="7"/>
      <c r="J150" s="7"/>
      <c r="K150" s="10"/>
      <c r="R150" s="7" t="str">
        <f t="shared" si="2"/>
        <v/>
      </c>
      <c r="S150" s="7">
        <f>SUM(L150,N150,P150,R150)</f>
        <v>0</v>
      </c>
      <c r="U150" s="7">
        <f>SUM(K150,M150,O150)</f>
        <v>0</v>
      </c>
    </row>
    <row r="151" spans="1:28">
      <c r="A151" s="7" t="s">
        <v>464</v>
      </c>
      <c r="G151" s="7"/>
      <c r="H151" s="7"/>
      <c r="I151" s="7"/>
      <c r="J151" s="7"/>
      <c r="K151" s="10"/>
      <c r="R151" s="7" t="str">
        <f t="shared" si="2"/>
        <v/>
      </c>
      <c r="S151" s="7">
        <f>SUM(L151,N151,P151,R151)</f>
        <v>0</v>
      </c>
      <c r="U151" s="7">
        <f>SUM(K151,M151,O151)</f>
        <v>0</v>
      </c>
    </row>
    <row r="152" spans="1:28">
      <c r="A152" s="7" t="s">
        <v>465</v>
      </c>
      <c r="G152" s="7"/>
      <c r="H152" s="7"/>
      <c r="I152" s="7"/>
      <c r="J152" s="7"/>
      <c r="K152" s="10"/>
      <c r="R152" s="7" t="str">
        <f t="shared" si="2"/>
        <v/>
      </c>
      <c r="S152" s="7">
        <f>SUM(L152,N152,P152,R152)</f>
        <v>0</v>
      </c>
      <c r="U152" s="7">
        <f>SUM(K152,M152,O152)</f>
        <v>0</v>
      </c>
    </row>
    <row r="153" spans="1:28" s="43" customFormat="1">
      <c r="K153" s="44"/>
      <c r="L153" s="44"/>
      <c r="N153" s="44"/>
      <c r="P153" s="44"/>
    </row>
    <row r="154" spans="1:28">
      <c r="K154" s="2"/>
    </row>
    <row r="155" spans="1:28">
      <c r="K155" s="2"/>
    </row>
  </sheetData>
  <sheetProtection algorithmName="SHA-512" hashValue="A7eINAJ2bR6lrHeoNKeQx7mBKlrV4ErHWZ3U2XxKl7/PU6NSB1wW34dTFarVEqrVhF3d8eiy04Of0f9/Cf+HyQ==" saltValue="4kfp4lSWK2s/TqvyqDYQxQ==" spinCount="100000" sheet="1" formatCells="0" formatColumns="0" formatRows="0" sort="0" autoFilter="0"/>
  <conditionalFormatting sqref="R1:R3 R153:R1048576">
    <cfRule type="cellIs" dxfId="150" priority="15" operator="between">
      <formula>-21</formula>
      <formula>-8</formula>
    </cfRule>
    <cfRule type="cellIs" dxfId="149" priority="16" operator="between">
      <formula>-8</formula>
      <formula>-21</formula>
    </cfRule>
  </conditionalFormatting>
  <conditionalFormatting sqref="A4:XFD152">
    <cfRule type="expression" dxfId="148" priority="1">
      <formula>$A4=""</formula>
    </cfRule>
    <cfRule type="expression" dxfId="147" priority="2">
      <formula>$R4&lt;-7</formula>
    </cfRule>
    <cfRule type="expression" dxfId="146" priority="3">
      <formula>AND($S4&gt;54, $S4&lt;76)</formula>
    </cfRule>
  </conditionalFormatting>
  <dataValidations count="1">
    <dataValidation type="list" allowBlank="1" showInputMessage="1" showErrorMessage="1" sqref="Q4:Q152" xr:uid="{00000000-0002-0000-0500-000000000000}">
      <formula1>$AC$1:$AE$1</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sheetPr>
  <dimension ref="A1:AE152"/>
  <sheetViews>
    <sheetView workbookViewId="0">
      <pane xSplit="1" ySplit="3" topLeftCell="D4" activePane="bottomRight" state="frozen"/>
      <selection pane="topRight" activeCell="B1" sqref="B1"/>
      <selection pane="bottomLeft" activeCell="A4" sqref="A4"/>
      <selection pane="bottomRight" activeCell="G63" sqref="G63"/>
    </sheetView>
  </sheetViews>
  <sheetFormatPr defaultColWidth="8.7109375" defaultRowHeight="15"/>
  <cols>
    <col min="1" max="1" width="8.7109375" style="7"/>
    <col min="2" max="3" width="0" style="7" hidden="1" customWidth="1"/>
    <col min="4" max="9" width="8.7109375" style="7"/>
    <col min="10" max="10" width="11.85546875" style="7" customWidth="1"/>
    <col min="11" max="11" width="8.42578125" style="10" customWidth="1"/>
    <col min="12" max="12" width="8.85546875" style="2" customWidth="1"/>
    <col min="13" max="13" width="8.7109375" style="3"/>
    <col min="14" max="14" width="8.85546875" style="4" customWidth="1"/>
    <col min="15" max="15" width="8.7109375" style="5" customWidth="1"/>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221</v>
      </c>
      <c r="B1" s="1"/>
      <c r="C1" s="1"/>
      <c r="D1" s="1"/>
      <c r="E1" s="1"/>
      <c r="F1" s="1"/>
      <c r="G1" s="1"/>
      <c r="H1" s="1"/>
      <c r="I1" s="1"/>
      <c r="J1" s="1"/>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D3" s="13" t="s">
        <v>4</v>
      </c>
      <c r="F3" s="13" t="s">
        <v>4</v>
      </c>
      <c r="H3" s="13" t="s">
        <v>4</v>
      </c>
      <c r="J3" s="13"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466</v>
      </c>
      <c r="D4" s="7" t="s">
        <v>1189</v>
      </c>
      <c r="F4" s="7" t="s">
        <v>1190</v>
      </c>
      <c r="J4" s="7" t="s">
        <v>1191</v>
      </c>
      <c r="K4" s="10">
        <v>1</v>
      </c>
      <c r="L4" s="2">
        <v>24</v>
      </c>
      <c r="M4" s="3">
        <v>3</v>
      </c>
      <c r="N4" s="4">
        <v>20</v>
      </c>
      <c r="O4" s="5">
        <v>2</v>
      </c>
      <c r="P4" s="6">
        <v>25</v>
      </c>
      <c r="R4" s="7" t="str">
        <f>IF(Q4="1violation",-7*1,IF(Q4="2violations",-7*2,IF(Q4="3violations",-7*3,IF(Q4="",""))))</f>
        <v/>
      </c>
      <c r="S4" s="7">
        <f>SUM(L4,N4,P4,R4)</f>
        <v>69</v>
      </c>
      <c r="U4" s="7">
        <f>SUM(K4,M4,O4)</f>
        <v>6</v>
      </c>
      <c r="Y4" s="7">
        <f>SUM(S4,S6,S5,S7,-AB4)</f>
        <v>201</v>
      </c>
      <c r="AB4" s="7">
        <f>MIN(S4:S7)</f>
        <v>59</v>
      </c>
    </row>
    <row r="5" spans="1:31">
      <c r="A5" s="7" t="s">
        <v>467</v>
      </c>
      <c r="D5" s="7" t="s">
        <v>1192</v>
      </c>
      <c r="F5" s="7" t="s">
        <v>1193</v>
      </c>
      <c r="J5" s="7" t="s">
        <v>1194</v>
      </c>
      <c r="K5" s="10">
        <v>2</v>
      </c>
      <c r="L5" s="2">
        <v>19</v>
      </c>
      <c r="M5" s="3">
        <v>3</v>
      </c>
      <c r="N5" s="4">
        <v>24</v>
      </c>
      <c r="O5" s="5">
        <v>1</v>
      </c>
      <c r="P5" s="6">
        <v>23</v>
      </c>
      <c r="R5" s="7" t="str">
        <f t="shared" ref="R5:R67" si="0">IF(Q5="1violation",-7*1,IF(Q5="2violations",-7*2,IF(Q5="3violations",-7*3,IF(Q5="",""))))</f>
        <v/>
      </c>
      <c r="S5" s="7">
        <f>SUM(L5,N5,P5,R5)</f>
        <v>66</v>
      </c>
      <c r="U5" s="7">
        <f>SUM(K5,M5,O5)</f>
        <v>6</v>
      </c>
    </row>
    <row r="6" spans="1:31">
      <c r="A6" s="7" t="s">
        <v>468</v>
      </c>
      <c r="D6" s="7" t="s">
        <v>1195</v>
      </c>
      <c r="F6" s="7" t="s">
        <v>1196</v>
      </c>
      <c r="J6" s="7" t="s">
        <v>1197</v>
      </c>
      <c r="K6" s="10">
        <v>3</v>
      </c>
      <c r="L6" s="2">
        <v>15</v>
      </c>
      <c r="M6" s="3">
        <v>1</v>
      </c>
      <c r="N6" s="4">
        <v>25</v>
      </c>
      <c r="O6" s="5">
        <v>3</v>
      </c>
      <c r="P6" s="6">
        <v>19</v>
      </c>
      <c r="R6" s="7" t="str">
        <f t="shared" si="0"/>
        <v/>
      </c>
      <c r="S6" s="7">
        <f>SUM(L6,N6,P6,R6)</f>
        <v>59</v>
      </c>
      <c r="U6" s="7">
        <f>SUM(K6,M6,O6)</f>
        <v>7</v>
      </c>
    </row>
    <row r="7" spans="1:31">
      <c r="A7" s="7" t="s">
        <v>469</v>
      </c>
      <c r="D7" s="7" t="s">
        <v>1198</v>
      </c>
      <c r="F7" s="7" t="s">
        <v>1199</v>
      </c>
      <c r="J7" s="7" t="s">
        <v>1200</v>
      </c>
      <c r="K7" s="10">
        <v>2</v>
      </c>
      <c r="L7" s="2">
        <v>24</v>
      </c>
      <c r="M7" s="3">
        <v>3</v>
      </c>
      <c r="N7" s="4">
        <v>21</v>
      </c>
      <c r="O7" s="5">
        <v>4</v>
      </c>
      <c r="P7" s="6">
        <v>21</v>
      </c>
      <c r="R7" s="7" t="str">
        <f t="shared" si="0"/>
        <v/>
      </c>
      <c r="S7" s="7">
        <f>SUM(L7,N7,P7,R7)</f>
        <v>66</v>
      </c>
      <c r="U7" s="7">
        <f>SUM(K7,M7,O7)</f>
        <v>9</v>
      </c>
    </row>
    <row r="8" spans="1:31" hidden="1"/>
    <row r="9" spans="1:31">
      <c r="A9" s="7" t="s">
        <v>470</v>
      </c>
      <c r="D9" s="7" t="s">
        <v>1201</v>
      </c>
      <c r="F9" s="7" t="s">
        <v>1202</v>
      </c>
      <c r="J9" s="7" t="s">
        <v>1130</v>
      </c>
      <c r="K9" s="10">
        <v>3</v>
      </c>
      <c r="L9" s="2">
        <v>22</v>
      </c>
      <c r="M9" s="3">
        <v>2</v>
      </c>
      <c r="N9" s="4">
        <v>20</v>
      </c>
      <c r="O9" s="5">
        <v>2</v>
      </c>
      <c r="P9" s="6">
        <v>21</v>
      </c>
      <c r="R9" s="7" t="str">
        <f t="shared" si="0"/>
        <v/>
      </c>
      <c r="S9" s="7">
        <f>SUM(L9,N9,P9,R9)</f>
        <v>63</v>
      </c>
      <c r="U9" s="7">
        <f>SUM(K9,M9,O9)</f>
        <v>7</v>
      </c>
      <c r="Y9" s="7">
        <f>SUM(S9,S11,S10,S12,-AB9)</f>
        <v>184</v>
      </c>
      <c r="AB9" s="7">
        <f>MIN(S9:S12)</f>
        <v>0</v>
      </c>
    </row>
    <row r="10" spans="1:31">
      <c r="A10" s="7" t="s">
        <v>471</v>
      </c>
      <c r="D10" s="7" t="s">
        <v>1203</v>
      </c>
      <c r="F10" s="7" t="s">
        <v>1204</v>
      </c>
      <c r="J10" s="7" t="s">
        <v>1205</v>
      </c>
      <c r="K10" s="10">
        <v>4</v>
      </c>
      <c r="L10" s="2">
        <v>14</v>
      </c>
      <c r="M10" s="3">
        <v>4</v>
      </c>
      <c r="N10" s="4">
        <v>13</v>
      </c>
      <c r="O10" s="5">
        <v>4</v>
      </c>
      <c r="P10" s="6">
        <v>20</v>
      </c>
      <c r="R10" s="7" t="str">
        <f t="shared" si="0"/>
        <v/>
      </c>
      <c r="S10" s="7">
        <f>SUM(L10,N10,P10,R10)</f>
        <v>47</v>
      </c>
      <c r="U10" s="7">
        <f>SUM(K10,M10,O10)</f>
        <v>12</v>
      </c>
    </row>
    <row r="11" spans="1:31">
      <c r="A11" s="7" t="s">
        <v>472</v>
      </c>
      <c r="D11" s="7" t="s">
        <v>1206</v>
      </c>
      <c r="F11" s="7" t="s">
        <v>1207</v>
      </c>
      <c r="J11" s="7" t="s">
        <v>1208</v>
      </c>
      <c r="K11" s="10">
        <v>1</v>
      </c>
      <c r="L11" s="2">
        <v>24</v>
      </c>
      <c r="M11" s="3">
        <v>1</v>
      </c>
      <c r="N11" s="4">
        <v>25</v>
      </c>
      <c r="O11" s="5">
        <v>1</v>
      </c>
      <c r="P11" s="6">
        <v>25</v>
      </c>
      <c r="R11" s="7" t="str">
        <f t="shared" si="0"/>
        <v/>
      </c>
      <c r="S11" s="7">
        <f>SUM(L11,N11,P11,R11)</f>
        <v>74</v>
      </c>
      <c r="U11" s="7">
        <f>SUM(K11,M11,O11)</f>
        <v>3</v>
      </c>
    </row>
    <row r="12" spans="1:31" hidden="1">
      <c r="A12" s="7" t="s">
        <v>473</v>
      </c>
      <c r="R12" s="7" t="str">
        <f t="shared" si="0"/>
        <v/>
      </c>
      <c r="S12" s="7">
        <f>SUM(L12,N12,P12,R12)</f>
        <v>0</v>
      </c>
      <c r="U12" s="7">
        <f>SUM(K12,M12,O12)</f>
        <v>0</v>
      </c>
    </row>
    <row r="13" spans="1:31" hidden="1"/>
    <row r="14" spans="1:31">
      <c r="A14" s="7" t="s">
        <v>474</v>
      </c>
      <c r="D14" s="7" t="s">
        <v>1209</v>
      </c>
      <c r="F14" s="7" t="s">
        <v>1210</v>
      </c>
      <c r="J14" s="7" t="s">
        <v>1211</v>
      </c>
      <c r="K14" s="10">
        <v>4</v>
      </c>
      <c r="L14" s="2">
        <v>15</v>
      </c>
      <c r="M14" s="3">
        <v>4</v>
      </c>
      <c r="N14" s="4">
        <v>17</v>
      </c>
      <c r="O14" s="5">
        <v>3</v>
      </c>
      <c r="P14" s="6">
        <v>25</v>
      </c>
      <c r="R14" s="7" t="str">
        <f t="shared" si="0"/>
        <v/>
      </c>
      <c r="S14" s="7">
        <f>SUM(L14,N14,P14,R14)</f>
        <v>57</v>
      </c>
      <c r="U14" s="7">
        <f>SUM(K14,M14,O14)</f>
        <v>11</v>
      </c>
      <c r="Y14" s="7">
        <f>SUM(S14,S16,S15,S17,-AB14)</f>
        <v>57</v>
      </c>
      <c r="AB14" s="7">
        <f>MIN(S14:S17)</f>
        <v>0</v>
      </c>
    </row>
    <row r="15" spans="1:31" hidden="1">
      <c r="A15" s="7" t="s">
        <v>475</v>
      </c>
      <c r="R15" s="7" t="str">
        <f t="shared" si="0"/>
        <v/>
      </c>
      <c r="S15" s="7">
        <f>SUM(L15,N15,P15,R15)</f>
        <v>0</v>
      </c>
      <c r="U15" s="7">
        <f>SUM(K15,M15,O15)</f>
        <v>0</v>
      </c>
    </row>
    <row r="16" spans="1:31" hidden="1">
      <c r="A16" s="7" t="s">
        <v>476</v>
      </c>
      <c r="R16" s="7" t="str">
        <f t="shared" si="0"/>
        <v/>
      </c>
      <c r="S16" s="7">
        <f>SUM(L16,N16,P16,R16)</f>
        <v>0</v>
      </c>
      <c r="U16" s="7">
        <f>SUM(K16,M16,O16)</f>
        <v>0</v>
      </c>
    </row>
    <row r="17" spans="1:28" hidden="1">
      <c r="A17" s="7" t="s">
        <v>477</v>
      </c>
      <c r="R17" s="7" t="str">
        <f t="shared" si="0"/>
        <v/>
      </c>
      <c r="S17" s="7">
        <f>SUM(L17,N17,P17,R17)</f>
        <v>0</v>
      </c>
      <c r="U17" s="7">
        <f>SUM(K17,M17,O17)</f>
        <v>0</v>
      </c>
    </row>
    <row r="18" spans="1:28" hidden="1"/>
    <row r="19" spans="1:28" hidden="1">
      <c r="A19" s="7" t="s">
        <v>478</v>
      </c>
      <c r="R19" s="7" t="str">
        <f t="shared" si="0"/>
        <v/>
      </c>
      <c r="S19" s="7">
        <f>SUM(L19,N19,P19,R19)</f>
        <v>0</v>
      </c>
      <c r="U19" s="7">
        <f>SUM(K19,M19,O19)</f>
        <v>0</v>
      </c>
      <c r="Y19" s="7">
        <f>SUM(S19,S21,S20,S22,-AB19)</f>
        <v>0</v>
      </c>
      <c r="AB19" s="7">
        <f>MIN(S19:S22)</f>
        <v>0</v>
      </c>
    </row>
    <row r="20" spans="1:28" hidden="1">
      <c r="A20" s="7" t="s">
        <v>479</v>
      </c>
      <c r="R20" s="7" t="str">
        <f t="shared" si="0"/>
        <v/>
      </c>
      <c r="S20" s="7">
        <f>SUM(L20,N20,P20,R20)</f>
        <v>0</v>
      </c>
      <c r="U20" s="7">
        <f>SUM(K20,M20,O20)</f>
        <v>0</v>
      </c>
    </row>
    <row r="21" spans="1:28" hidden="1">
      <c r="A21" s="7" t="s">
        <v>480</v>
      </c>
      <c r="R21" s="7" t="str">
        <f t="shared" si="0"/>
        <v/>
      </c>
      <c r="S21" s="7">
        <f>SUM(L21,N21,P21,R21)</f>
        <v>0</v>
      </c>
      <c r="U21" s="7">
        <f>SUM(K21,M21,O21)</f>
        <v>0</v>
      </c>
    </row>
    <row r="22" spans="1:28" hidden="1">
      <c r="A22" s="7" t="s">
        <v>481</v>
      </c>
      <c r="R22" s="7" t="str">
        <f t="shared" si="0"/>
        <v/>
      </c>
      <c r="S22" s="7">
        <f>SUM(L22,N22,P22,R22)</f>
        <v>0</v>
      </c>
      <c r="U22" s="7">
        <f>SUM(K22,M22,O22)</f>
        <v>0</v>
      </c>
    </row>
    <row r="23" spans="1:28" hidden="1"/>
    <row r="24" spans="1:28" hidden="1">
      <c r="A24" s="7" t="s">
        <v>482</v>
      </c>
      <c r="R24" s="7" t="str">
        <f t="shared" si="0"/>
        <v/>
      </c>
      <c r="S24" s="7">
        <f>SUM(L24,N24,P24,R24)</f>
        <v>0</v>
      </c>
      <c r="U24" s="7">
        <f>SUM(K24,M24,O24)</f>
        <v>0</v>
      </c>
      <c r="Y24" s="7">
        <f>SUM(S24,S26,S25,S27,-AB24)</f>
        <v>0</v>
      </c>
      <c r="AB24" s="7">
        <f>MIN(S24:S27)</f>
        <v>0</v>
      </c>
    </row>
    <row r="25" spans="1:28" hidden="1">
      <c r="A25" s="7" t="s">
        <v>483</v>
      </c>
      <c r="R25" s="7" t="str">
        <f t="shared" si="0"/>
        <v/>
      </c>
      <c r="S25" s="7">
        <f>SUM(L25,N25,P25,R25)</f>
        <v>0</v>
      </c>
      <c r="U25" s="7">
        <f>SUM(K25,M25,O25)</f>
        <v>0</v>
      </c>
    </row>
    <row r="26" spans="1:28" hidden="1">
      <c r="A26" s="7" t="s">
        <v>484</v>
      </c>
      <c r="R26" s="7" t="str">
        <f t="shared" si="0"/>
        <v/>
      </c>
      <c r="S26" s="7">
        <f>SUM(L26,N26,P26,R26)</f>
        <v>0</v>
      </c>
      <c r="U26" s="7">
        <f>SUM(K26,M26,O26)</f>
        <v>0</v>
      </c>
    </row>
    <row r="27" spans="1:28" hidden="1">
      <c r="A27" s="7" t="s">
        <v>485</v>
      </c>
      <c r="R27" s="7" t="str">
        <f t="shared" si="0"/>
        <v/>
      </c>
      <c r="S27" s="7">
        <f>SUM(L27,N27,P27,R27)</f>
        <v>0</v>
      </c>
      <c r="U27" s="7">
        <f>SUM(K27,M27,O27)</f>
        <v>0</v>
      </c>
    </row>
    <row r="28" spans="1:28" hidden="1"/>
    <row r="29" spans="1:28">
      <c r="A29" s="7" t="s">
        <v>486</v>
      </c>
      <c r="D29" s="7" t="s">
        <v>1212</v>
      </c>
      <c r="F29" s="7" t="s">
        <v>1213</v>
      </c>
      <c r="H29" s="7" t="s">
        <v>1214</v>
      </c>
      <c r="J29" s="7" t="s">
        <v>1215</v>
      </c>
      <c r="K29" s="10">
        <v>4</v>
      </c>
      <c r="L29" s="2">
        <v>16</v>
      </c>
      <c r="M29" s="3">
        <v>4</v>
      </c>
      <c r="N29" s="4">
        <v>17</v>
      </c>
      <c r="O29" s="5">
        <v>4</v>
      </c>
      <c r="P29" s="6">
        <v>17</v>
      </c>
      <c r="R29" s="7" t="str">
        <f t="shared" si="0"/>
        <v/>
      </c>
      <c r="S29" s="7">
        <f>SUM(L29,N29,P29,R29)</f>
        <v>50</v>
      </c>
      <c r="U29" s="7">
        <f>SUM(K29,M29,O29)</f>
        <v>12</v>
      </c>
      <c r="Y29" s="7">
        <f>SUM(S29,S31,S30,S32,-AB29)</f>
        <v>50</v>
      </c>
      <c r="AB29" s="7">
        <f>MIN(S29:S32)</f>
        <v>0</v>
      </c>
    </row>
    <row r="30" spans="1:28" hidden="1">
      <c r="A30" s="7" t="s">
        <v>487</v>
      </c>
      <c r="R30" s="7" t="str">
        <f t="shared" si="0"/>
        <v/>
      </c>
      <c r="S30" s="7">
        <f>SUM(L30,N30,P30,R30)</f>
        <v>0</v>
      </c>
      <c r="U30" s="7">
        <f>SUM(K30,M30,O30)</f>
        <v>0</v>
      </c>
    </row>
    <row r="31" spans="1:28" hidden="1">
      <c r="A31" s="7" t="s">
        <v>488</v>
      </c>
      <c r="R31" s="7" t="str">
        <f t="shared" si="0"/>
        <v/>
      </c>
      <c r="S31" s="7">
        <f>SUM(L31,N31,P31,R31)</f>
        <v>0</v>
      </c>
      <c r="U31" s="7">
        <f>SUM(K31,M31,O31)</f>
        <v>0</v>
      </c>
    </row>
    <row r="32" spans="1:28" hidden="1">
      <c r="A32" s="7" t="s">
        <v>489</v>
      </c>
      <c r="R32" s="7" t="str">
        <f t="shared" si="0"/>
        <v/>
      </c>
      <c r="S32" s="7">
        <f>SUM(L32,N32,P32,R32)</f>
        <v>0</v>
      </c>
      <c r="U32" s="7">
        <f>SUM(K32,M32,O32)</f>
        <v>0</v>
      </c>
    </row>
    <row r="33" spans="1:28" hidden="1"/>
    <row r="34" spans="1:28">
      <c r="A34" s="7" t="s">
        <v>490</v>
      </c>
      <c r="D34" s="7" t="s">
        <v>1216</v>
      </c>
      <c r="F34" s="7" t="s">
        <v>1217</v>
      </c>
      <c r="H34" s="7" t="s">
        <v>1218</v>
      </c>
      <c r="J34" s="7" t="s">
        <v>1219</v>
      </c>
      <c r="K34" s="10">
        <v>3</v>
      </c>
      <c r="L34" s="2">
        <v>18</v>
      </c>
      <c r="M34" s="3">
        <v>2</v>
      </c>
      <c r="N34" s="4">
        <v>23</v>
      </c>
      <c r="O34" s="5">
        <v>1</v>
      </c>
      <c r="P34" s="6">
        <v>25</v>
      </c>
      <c r="R34" s="7" t="str">
        <f t="shared" si="0"/>
        <v/>
      </c>
      <c r="S34" s="7">
        <f>SUM(L34,N34,P34,R34)</f>
        <v>66</v>
      </c>
      <c r="U34" s="7">
        <f>SUM(K34,M34,O34)</f>
        <v>6</v>
      </c>
      <c r="Y34" s="7">
        <f>SUM(S34,S36,S35,S37,-AB34)</f>
        <v>66</v>
      </c>
      <c r="AB34" s="7">
        <f>MIN(S34:S37)</f>
        <v>0</v>
      </c>
    </row>
    <row r="35" spans="1:28" hidden="1">
      <c r="A35" s="7" t="s">
        <v>491</v>
      </c>
      <c r="R35" s="7" t="str">
        <f t="shared" si="0"/>
        <v/>
      </c>
      <c r="S35" s="7">
        <f>SUM(L35,N35,P35,R35)</f>
        <v>0</v>
      </c>
      <c r="U35" s="7">
        <f>SUM(K35,M35,O35)</f>
        <v>0</v>
      </c>
    </row>
    <row r="36" spans="1:28" hidden="1">
      <c r="A36" s="7" t="s">
        <v>492</v>
      </c>
      <c r="R36" s="7" t="str">
        <f t="shared" si="0"/>
        <v/>
      </c>
      <c r="S36" s="7">
        <f>SUM(L36,N36,P36,R36)</f>
        <v>0</v>
      </c>
      <c r="U36" s="7">
        <f>SUM(K36,M36,O36)</f>
        <v>0</v>
      </c>
    </row>
    <row r="37" spans="1:28" hidden="1">
      <c r="A37" s="7" t="s">
        <v>493</v>
      </c>
      <c r="R37" s="7" t="str">
        <f t="shared" si="0"/>
        <v/>
      </c>
      <c r="S37" s="7">
        <f>SUM(L37,N37,P37,R37)</f>
        <v>0</v>
      </c>
      <c r="U37" s="7">
        <f>SUM(K37,M37,O37)</f>
        <v>0</v>
      </c>
    </row>
    <row r="38" spans="1:28" hidden="1"/>
    <row r="39" spans="1:28">
      <c r="A39" s="7" t="s">
        <v>494</v>
      </c>
      <c r="D39" s="7" t="s">
        <v>1220</v>
      </c>
      <c r="F39" s="7" t="s">
        <v>1221</v>
      </c>
      <c r="H39" s="7" t="s">
        <v>1222</v>
      </c>
      <c r="J39" s="7" t="s">
        <v>1223</v>
      </c>
      <c r="K39" s="10">
        <v>2</v>
      </c>
      <c r="L39" s="2">
        <v>18</v>
      </c>
      <c r="M39" s="3">
        <v>2</v>
      </c>
      <c r="N39" s="4">
        <v>25</v>
      </c>
      <c r="O39" s="5">
        <v>3</v>
      </c>
      <c r="P39" s="6">
        <v>24</v>
      </c>
      <c r="R39" s="7" t="str">
        <f t="shared" si="0"/>
        <v/>
      </c>
      <c r="S39" s="7">
        <f>SUM(L39,N39,P39,R39)</f>
        <v>67</v>
      </c>
      <c r="U39" s="7">
        <f>SUM(K39,M39,O39)</f>
        <v>7</v>
      </c>
      <c r="Y39" s="7">
        <f>SUM(S39,S41,S40,S42,-AB39)</f>
        <v>67</v>
      </c>
      <c r="AB39" s="7">
        <f>MIN(S39:S42)</f>
        <v>0</v>
      </c>
    </row>
    <row r="40" spans="1:28" hidden="1">
      <c r="A40" s="7" t="s">
        <v>495</v>
      </c>
      <c r="R40" s="7" t="str">
        <f t="shared" si="0"/>
        <v/>
      </c>
      <c r="S40" s="7">
        <f>SUM(L40,N40,P40,R40)</f>
        <v>0</v>
      </c>
      <c r="U40" s="7">
        <f>SUM(K40,M40,O40)</f>
        <v>0</v>
      </c>
    </row>
    <row r="41" spans="1:28" hidden="1">
      <c r="A41" s="7" t="s">
        <v>496</v>
      </c>
      <c r="R41" s="7" t="str">
        <f t="shared" si="0"/>
        <v/>
      </c>
      <c r="S41" s="7">
        <f>SUM(L41,N41,P41,R41)</f>
        <v>0</v>
      </c>
      <c r="U41" s="7">
        <f>SUM(K41,M41,O41)</f>
        <v>0</v>
      </c>
    </row>
    <row r="42" spans="1:28" hidden="1">
      <c r="A42" s="7" t="s">
        <v>497</v>
      </c>
      <c r="R42" s="7" t="str">
        <f t="shared" si="0"/>
        <v/>
      </c>
      <c r="S42" s="7">
        <f>SUM(L42,N42,P42,R42)</f>
        <v>0</v>
      </c>
      <c r="U42" s="7">
        <f>SUM(K42,M42,O42)</f>
        <v>0</v>
      </c>
    </row>
    <row r="43" spans="1:28" hidden="1"/>
    <row r="44" spans="1:28">
      <c r="A44" s="7" t="s">
        <v>498</v>
      </c>
      <c r="D44" s="7" t="s">
        <v>1224</v>
      </c>
      <c r="F44" s="7" t="s">
        <v>1225</v>
      </c>
      <c r="J44" s="7" t="s">
        <v>1226</v>
      </c>
      <c r="K44" s="10">
        <v>4</v>
      </c>
      <c r="L44" s="2">
        <v>21</v>
      </c>
      <c r="M44" s="3">
        <v>4</v>
      </c>
      <c r="N44" s="4">
        <v>23</v>
      </c>
      <c r="O44" s="5">
        <v>4</v>
      </c>
      <c r="P44" s="6">
        <v>24</v>
      </c>
      <c r="R44" s="7" t="str">
        <f t="shared" si="0"/>
        <v/>
      </c>
      <c r="S44" s="7">
        <f>SUM(L44,N44,P44,R44)</f>
        <v>68</v>
      </c>
      <c r="U44" s="7">
        <f>SUM(K44,M44,O44)</f>
        <v>12</v>
      </c>
      <c r="Y44" s="7">
        <f>SUM(S44,S46,S45,S47,-AB44)</f>
        <v>134</v>
      </c>
      <c r="AB44" s="7">
        <f>MIN(S44:S47)</f>
        <v>0</v>
      </c>
    </row>
    <row r="45" spans="1:28">
      <c r="A45" s="7" t="s">
        <v>499</v>
      </c>
      <c r="D45" s="7" t="s">
        <v>1227</v>
      </c>
      <c r="F45" s="7" t="s">
        <v>1228</v>
      </c>
      <c r="J45" s="7" t="s">
        <v>1229</v>
      </c>
      <c r="K45" s="10">
        <v>1</v>
      </c>
      <c r="L45" s="2">
        <v>20</v>
      </c>
      <c r="M45" s="3">
        <v>1</v>
      </c>
      <c r="N45" s="4">
        <v>21</v>
      </c>
      <c r="O45" s="5">
        <v>2</v>
      </c>
      <c r="P45" s="6">
        <v>25</v>
      </c>
      <c r="R45" s="7" t="str">
        <f t="shared" si="0"/>
        <v/>
      </c>
      <c r="S45" s="7">
        <f>SUM(L45,N45,P45,R45)</f>
        <v>66</v>
      </c>
      <c r="U45" s="7">
        <f>SUM(K45,M45,O45)</f>
        <v>4</v>
      </c>
    </row>
    <row r="46" spans="1:28" hidden="1">
      <c r="A46" s="7" t="s">
        <v>500</v>
      </c>
      <c r="R46" s="7" t="str">
        <f t="shared" si="0"/>
        <v/>
      </c>
      <c r="S46" s="7">
        <f>SUM(L46,N46,P46,R46)</f>
        <v>0</v>
      </c>
      <c r="U46" s="7">
        <f>SUM(K46,M46,O46)</f>
        <v>0</v>
      </c>
    </row>
    <row r="47" spans="1:28" hidden="1">
      <c r="A47" s="7" t="s">
        <v>501</v>
      </c>
      <c r="R47" s="7" t="str">
        <f t="shared" si="0"/>
        <v/>
      </c>
      <c r="S47" s="7">
        <f>SUM(L47,N47,P47,R47)</f>
        <v>0</v>
      </c>
      <c r="U47" s="7">
        <f>SUM(K47,M47,O47)</f>
        <v>0</v>
      </c>
    </row>
    <row r="48" spans="1:28" hidden="1"/>
    <row r="49" spans="1:28" hidden="1">
      <c r="A49" s="7" t="s">
        <v>502</v>
      </c>
      <c r="R49" s="7" t="str">
        <f t="shared" si="0"/>
        <v/>
      </c>
      <c r="S49" s="7">
        <f>SUM(L49,N49,P49,R49)</f>
        <v>0</v>
      </c>
      <c r="U49" s="7">
        <f>SUM(K49,M49,O49)</f>
        <v>0</v>
      </c>
      <c r="Y49" s="7">
        <f>SUM(S49,S51,S50,S52,-AB49)</f>
        <v>0</v>
      </c>
      <c r="AB49" s="7">
        <f>MIN(S49:S52)</f>
        <v>0</v>
      </c>
    </row>
    <row r="50" spans="1:28" hidden="1">
      <c r="A50" s="7" t="s">
        <v>503</v>
      </c>
      <c r="R50" s="7" t="str">
        <f t="shared" si="0"/>
        <v/>
      </c>
      <c r="S50" s="7">
        <f>SUM(L50,N50,P50,R50)</f>
        <v>0</v>
      </c>
      <c r="U50" s="7">
        <f>SUM(K50,M50,O50)</f>
        <v>0</v>
      </c>
    </row>
    <row r="51" spans="1:28" hidden="1">
      <c r="A51" s="7" t="s">
        <v>504</v>
      </c>
      <c r="R51" s="7" t="str">
        <f t="shared" si="0"/>
        <v/>
      </c>
      <c r="S51" s="7">
        <f>SUM(L51,N51,P51,R51)</f>
        <v>0</v>
      </c>
      <c r="U51" s="7">
        <f>SUM(K51,M51,O51)</f>
        <v>0</v>
      </c>
    </row>
    <row r="52" spans="1:28" hidden="1">
      <c r="A52" s="7" t="s">
        <v>505</v>
      </c>
      <c r="R52" s="7" t="str">
        <f t="shared" si="0"/>
        <v/>
      </c>
      <c r="S52" s="7">
        <f>SUM(L52,N52,P52,R52)</f>
        <v>0</v>
      </c>
      <c r="U52" s="7">
        <f>SUM(K52,M52,O52)</f>
        <v>0</v>
      </c>
    </row>
    <row r="54" spans="1:28">
      <c r="A54" s="7" t="s">
        <v>506</v>
      </c>
      <c r="R54" s="7" t="str">
        <f t="shared" si="0"/>
        <v/>
      </c>
      <c r="S54" s="7">
        <f>SUM(L54,N54,P54,R54)</f>
        <v>0</v>
      </c>
      <c r="U54" s="7">
        <f>SUM(K54,M54,O54)</f>
        <v>0</v>
      </c>
      <c r="Y54" s="7">
        <f>SUM(S54,S56,S55,S57,-AB54)</f>
        <v>0</v>
      </c>
      <c r="AB54" s="7">
        <f>MIN(S54:S57)</f>
        <v>0</v>
      </c>
    </row>
    <row r="55" spans="1:28">
      <c r="A55" s="7" t="s">
        <v>507</v>
      </c>
      <c r="R55" s="7" t="str">
        <f t="shared" si="0"/>
        <v/>
      </c>
      <c r="S55" s="7">
        <f>SUM(L55,N55,P55,R55)</f>
        <v>0</v>
      </c>
      <c r="U55" s="7">
        <f>SUM(K55,M55,O55)</f>
        <v>0</v>
      </c>
    </row>
    <row r="56" spans="1:28">
      <c r="A56" s="7" t="s">
        <v>508</v>
      </c>
      <c r="R56" s="7" t="str">
        <f t="shared" si="0"/>
        <v/>
      </c>
      <c r="S56" s="7">
        <f>SUM(L56,N56,P56,R56)</f>
        <v>0</v>
      </c>
      <c r="U56" s="7">
        <f>SUM(K56,M56,O56)</f>
        <v>0</v>
      </c>
    </row>
    <row r="57" spans="1:28">
      <c r="A57" s="7" t="s">
        <v>509</v>
      </c>
      <c r="R57" s="7" t="str">
        <f t="shared" si="0"/>
        <v/>
      </c>
      <c r="S57" s="7">
        <f>SUM(L57,N57,P57,R57)</f>
        <v>0</v>
      </c>
      <c r="U57" s="7">
        <f>SUM(K57,M57,O57)</f>
        <v>0</v>
      </c>
    </row>
    <row r="59" spans="1:28">
      <c r="A59" s="7" t="s">
        <v>510</v>
      </c>
      <c r="R59" s="7" t="str">
        <f t="shared" si="0"/>
        <v/>
      </c>
      <c r="S59" s="7">
        <f>SUM(L59,N59,P59,R59)</f>
        <v>0</v>
      </c>
      <c r="U59" s="7">
        <f>SUM(K59,M59,O59)</f>
        <v>0</v>
      </c>
      <c r="Y59" s="7">
        <f>SUM(S59,S61,S60,S62,-AB59)</f>
        <v>0</v>
      </c>
      <c r="AB59" s="7">
        <f>MIN(S59:S62)</f>
        <v>0</v>
      </c>
    </row>
    <row r="60" spans="1:28">
      <c r="A60" s="7" t="s">
        <v>511</v>
      </c>
      <c r="R60" s="7" t="str">
        <f t="shared" si="0"/>
        <v/>
      </c>
      <c r="S60" s="7">
        <f>SUM(L60,N60,P60,R60)</f>
        <v>0</v>
      </c>
      <c r="U60" s="7">
        <f>SUM(K60,M60,O60)</f>
        <v>0</v>
      </c>
    </row>
    <row r="61" spans="1:28">
      <c r="A61" s="7" t="s">
        <v>512</v>
      </c>
      <c r="R61" s="7" t="str">
        <f t="shared" si="0"/>
        <v/>
      </c>
      <c r="S61" s="7">
        <f>SUM(L61,N61,P61,R61)</f>
        <v>0</v>
      </c>
      <c r="U61" s="7">
        <f>SUM(K61,M61,O61)</f>
        <v>0</v>
      </c>
    </row>
    <row r="62" spans="1:28">
      <c r="A62" s="7" t="s">
        <v>513</v>
      </c>
      <c r="R62" s="7" t="str">
        <f t="shared" si="0"/>
        <v/>
      </c>
      <c r="S62" s="7">
        <f>SUM(L62,N62,P62,R62)</f>
        <v>0</v>
      </c>
      <c r="U62" s="7">
        <f>SUM(K62,M62,O62)</f>
        <v>0</v>
      </c>
    </row>
    <row r="64" spans="1:28">
      <c r="A64" s="7" t="s">
        <v>514</v>
      </c>
      <c r="R64" s="7" t="str">
        <f t="shared" si="0"/>
        <v/>
      </c>
      <c r="S64" s="7">
        <f>SUM(L64,N64,P64,R64)</f>
        <v>0</v>
      </c>
      <c r="U64" s="7">
        <f>SUM(K64,M64,O64)</f>
        <v>0</v>
      </c>
      <c r="Y64" s="7">
        <f>SUM(S64,S66,S65,S67,-AB64)</f>
        <v>0</v>
      </c>
      <c r="AB64" s="7">
        <f>MIN(S64:S67)</f>
        <v>0</v>
      </c>
    </row>
    <row r="65" spans="1:28">
      <c r="A65" s="7" t="s">
        <v>515</v>
      </c>
      <c r="R65" s="7" t="str">
        <f t="shared" si="0"/>
        <v/>
      </c>
      <c r="S65" s="7">
        <f>SUM(L65,N65,P65,R65)</f>
        <v>0</v>
      </c>
      <c r="U65" s="7">
        <f>SUM(K65,M65,O65)</f>
        <v>0</v>
      </c>
    </row>
    <row r="66" spans="1:28">
      <c r="A66" s="7" t="s">
        <v>516</v>
      </c>
      <c r="R66" s="7" t="str">
        <f t="shared" si="0"/>
        <v/>
      </c>
      <c r="S66" s="7">
        <f>SUM(L66,N66,P66,R66)</f>
        <v>0</v>
      </c>
      <c r="U66" s="7">
        <f>SUM(K66,M66,O66)</f>
        <v>0</v>
      </c>
    </row>
    <row r="67" spans="1:28">
      <c r="A67" s="7" t="s">
        <v>517</v>
      </c>
      <c r="R67" s="7" t="str">
        <f t="shared" si="0"/>
        <v/>
      </c>
      <c r="S67" s="7">
        <f>SUM(L67,N67,P67,R67)</f>
        <v>0</v>
      </c>
      <c r="U67" s="7">
        <f>SUM(K67,M67,O67)</f>
        <v>0</v>
      </c>
    </row>
    <row r="69" spans="1:28">
      <c r="A69" s="7" t="s">
        <v>518</v>
      </c>
      <c r="R69" s="7" t="str">
        <f t="shared" ref="R69:R132" si="1">IF(Q69="1violation",-7*1,IF(Q69="2violations",-7*2,IF(Q69="3violations",-7*3,IF(Q69="",""))))</f>
        <v/>
      </c>
      <c r="S69" s="7">
        <f>SUM(L69,N69,P69,R69)</f>
        <v>0</v>
      </c>
      <c r="U69" s="7">
        <f>SUM(K69,M69,O69)</f>
        <v>0</v>
      </c>
      <c r="Y69" s="7">
        <f>SUM(S69,S71,S70,S72,-AB69)</f>
        <v>0</v>
      </c>
      <c r="AB69" s="7">
        <f>MIN(S69:S72)</f>
        <v>0</v>
      </c>
    </row>
    <row r="70" spans="1:28">
      <c r="A70" s="7" t="s">
        <v>519</v>
      </c>
      <c r="R70" s="7" t="str">
        <f t="shared" si="1"/>
        <v/>
      </c>
      <c r="S70" s="7">
        <f>SUM(L70,N70,P70,R70)</f>
        <v>0</v>
      </c>
      <c r="U70" s="7">
        <f>SUM(K70,M70,O70)</f>
        <v>0</v>
      </c>
    </row>
    <row r="71" spans="1:28">
      <c r="A71" s="7" t="s">
        <v>520</v>
      </c>
      <c r="R71" s="7" t="str">
        <f t="shared" si="1"/>
        <v/>
      </c>
      <c r="S71" s="7">
        <f>SUM(L71,N71,P71,R71)</f>
        <v>0</v>
      </c>
      <c r="U71" s="7">
        <f>SUM(K71,M71,O71)</f>
        <v>0</v>
      </c>
    </row>
    <row r="72" spans="1:28">
      <c r="A72" s="7" t="s">
        <v>521</v>
      </c>
      <c r="R72" s="7" t="str">
        <f t="shared" si="1"/>
        <v/>
      </c>
      <c r="S72" s="7">
        <f>SUM(L72,N72,P72,R72)</f>
        <v>0</v>
      </c>
      <c r="U72" s="7">
        <f>SUM(K72,M72,O72)</f>
        <v>0</v>
      </c>
    </row>
    <row r="74" spans="1:28">
      <c r="A74" s="7" t="s">
        <v>522</v>
      </c>
      <c r="R74" s="7" t="str">
        <f t="shared" si="1"/>
        <v/>
      </c>
      <c r="S74" s="7">
        <f>SUM(L74,N74,P74,R74)</f>
        <v>0</v>
      </c>
      <c r="U74" s="7">
        <f>SUM(K74,M74,O74)</f>
        <v>0</v>
      </c>
      <c r="Y74" s="7">
        <f>SUM(S74,S76,S75,S77,-AB74)</f>
        <v>0</v>
      </c>
      <c r="AB74" s="7">
        <f>MIN(S74:S77)</f>
        <v>0</v>
      </c>
    </row>
    <row r="75" spans="1:28">
      <c r="A75" s="7" t="s">
        <v>523</v>
      </c>
      <c r="R75" s="7" t="str">
        <f t="shared" si="1"/>
        <v/>
      </c>
      <c r="S75" s="7">
        <f>SUM(L75,N75,P75,R75)</f>
        <v>0</v>
      </c>
      <c r="U75" s="7">
        <f>SUM(K75,M75,O75)</f>
        <v>0</v>
      </c>
    </row>
    <row r="76" spans="1:28">
      <c r="A76" s="7" t="s">
        <v>524</v>
      </c>
      <c r="R76" s="7" t="str">
        <f t="shared" si="1"/>
        <v/>
      </c>
      <c r="S76" s="7">
        <f>SUM(L76,N76,P76,R76)</f>
        <v>0</v>
      </c>
      <c r="U76" s="7">
        <f>SUM(K76,M76,O76)</f>
        <v>0</v>
      </c>
    </row>
    <row r="77" spans="1:28">
      <c r="A77" s="7" t="s">
        <v>525</v>
      </c>
      <c r="R77" s="7" t="str">
        <f t="shared" si="1"/>
        <v/>
      </c>
      <c r="S77" s="7">
        <f>SUM(L77,N77,P77,R77)</f>
        <v>0</v>
      </c>
      <c r="U77" s="7">
        <f>SUM(K77,M77,O77)</f>
        <v>0</v>
      </c>
    </row>
    <row r="79" spans="1:28">
      <c r="A79" s="7" t="s">
        <v>526</v>
      </c>
      <c r="R79" s="7" t="str">
        <f t="shared" si="1"/>
        <v/>
      </c>
      <c r="S79" s="7">
        <f>SUM(L79,N79,P79,R79)</f>
        <v>0</v>
      </c>
      <c r="U79" s="7">
        <f>SUM(K79,M79,O79)</f>
        <v>0</v>
      </c>
      <c r="Y79" s="7">
        <f>SUM(S79,S81,S80,S82,-AB79)</f>
        <v>0</v>
      </c>
      <c r="AB79" s="7">
        <f>MIN(S79:S82)</f>
        <v>0</v>
      </c>
    </row>
    <row r="80" spans="1:28">
      <c r="A80" s="7" t="s">
        <v>527</v>
      </c>
      <c r="R80" s="7" t="str">
        <f t="shared" si="1"/>
        <v/>
      </c>
      <c r="S80" s="7">
        <f>SUM(L80,N80,P80,R80)</f>
        <v>0</v>
      </c>
      <c r="U80" s="7">
        <f>SUM(K80,M80,O80)</f>
        <v>0</v>
      </c>
    </row>
    <row r="81" spans="1:28">
      <c r="A81" s="7" t="s">
        <v>528</v>
      </c>
      <c r="R81" s="7" t="str">
        <f t="shared" si="1"/>
        <v/>
      </c>
      <c r="S81" s="7">
        <f>SUM(L81,N81,P81,R81)</f>
        <v>0</v>
      </c>
      <c r="U81" s="7">
        <f>SUM(K81,M81,O81)</f>
        <v>0</v>
      </c>
    </row>
    <row r="82" spans="1:28">
      <c r="A82" s="7" t="s">
        <v>529</v>
      </c>
      <c r="R82" s="7" t="str">
        <f t="shared" si="1"/>
        <v/>
      </c>
      <c r="S82" s="7">
        <f>SUM(L82,N82,P82,R82)</f>
        <v>0</v>
      </c>
      <c r="U82" s="7">
        <f>SUM(K82,M82,O82)</f>
        <v>0</v>
      </c>
    </row>
    <row r="84" spans="1:28">
      <c r="A84" s="7" t="s">
        <v>530</v>
      </c>
      <c r="R84" s="7" t="str">
        <f t="shared" si="1"/>
        <v/>
      </c>
      <c r="S84" s="7">
        <f>SUM(L84,N84,P84,R84)</f>
        <v>0</v>
      </c>
      <c r="U84" s="7">
        <f>SUM(K84,M84,O84)</f>
        <v>0</v>
      </c>
      <c r="Y84" s="7">
        <f>SUM(S84,S86,S85,S87,-AB84)</f>
        <v>0</v>
      </c>
      <c r="AB84" s="7">
        <f>MIN(S84:S87)</f>
        <v>0</v>
      </c>
    </row>
    <row r="85" spans="1:28">
      <c r="A85" s="7" t="s">
        <v>531</v>
      </c>
      <c r="R85" s="7" t="str">
        <f t="shared" si="1"/>
        <v/>
      </c>
      <c r="S85" s="7">
        <f>SUM(L85,N85,P85,R85)</f>
        <v>0</v>
      </c>
      <c r="U85" s="7">
        <f>SUM(K85,M85,O85)</f>
        <v>0</v>
      </c>
    </row>
    <row r="86" spans="1:28">
      <c r="A86" s="7" t="s">
        <v>532</v>
      </c>
      <c r="R86" s="7" t="str">
        <f t="shared" si="1"/>
        <v/>
      </c>
      <c r="S86" s="7">
        <f>SUM(L86,N86,P86,R86)</f>
        <v>0</v>
      </c>
      <c r="U86" s="7">
        <f>SUM(K86,M86,O86)</f>
        <v>0</v>
      </c>
    </row>
    <row r="87" spans="1:28">
      <c r="A87" s="7" t="s">
        <v>533</v>
      </c>
      <c r="R87" s="7" t="str">
        <f t="shared" si="1"/>
        <v/>
      </c>
      <c r="S87" s="7">
        <f>SUM(L87,N87,P87,R87)</f>
        <v>0</v>
      </c>
      <c r="U87" s="7">
        <f>SUM(K87,M87,O87)</f>
        <v>0</v>
      </c>
    </row>
    <row r="89" spans="1:28">
      <c r="A89" s="7" t="s">
        <v>534</v>
      </c>
      <c r="R89" s="7" t="str">
        <f t="shared" si="1"/>
        <v/>
      </c>
      <c r="S89" s="7">
        <f>SUM(L89,N89,P89,R89)</f>
        <v>0</v>
      </c>
      <c r="U89" s="7">
        <f>SUM(K89,M89,O89)</f>
        <v>0</v>
      </c>
      <c r="Y89" s="7">
        <f>SUM(S89,S91,S90,S92,-AB89)</f>
        <v>0</v>
      </c>
      <c r="AB89" s="7">
        <f>MIN(S89:S92)</f>
        <v>0</v>
      </c>
    </row>
    <row r="90" spans="1:28">
      <c r="A90" s="7" t="s">
        <v>535</v>
      </c>
      <c r="R90" s="7" t="str">
        <f t="shared" si="1"/>
        <v/>
      </c>
      <c r="S90" s="7">
        <f>SUM(L90,N90,P90,R90)</f>
        <v>0</v>
      </c>
      <c r="U90" s="7">
        <f>SUM(K90,M90,O90)</f>
        <v>0</v>
      </c>
    </row>
    <row r="91" spans="1:28">
      <c r="A91" s="7" t="s">
        <v>536</v>
      </c>
      <c r="R91" s="7" t="str">
        <f t="shared" si="1"/>
        <v/>
      </c>
      <c r="S91" s="7">
        <f>SUM(L91,N91,P91,R91)</f>
        <v>0</v>
      </c>
      <c r="U91" s="7">
        <f>SUM(K91,M91,O91)</f>
        <v>0</v>
      </c>
    </row>
    <row r="92" spans="1:28">
      <c r="A92" s="7" t="s">
        <v>537</v>
      </c>
      <c r="R92" s="7" t="str">
        <f t="shared" si="1"/>
        <v/>
      </c>
      <c r="S92" s="7">
        <f>SUM(L92,N92,P92,R92)</f>
        <v>0</v>
      </c>
      <c r="U92" s="7">
        <f>SUM(K92,M92,O92)</f>
        <v>0</v>
      </c>
    </row>
    <row r="94" spans="1:28">
      <c r="A94" s="7" t="s">
        <v>538</v>
      </c>
      <c r="R94" s="7" t="str">
        <f t="shared" si="1"/>
        <v/>
      </c>
      <c r="S94" s="7">
        <f>SUM(L94,N94,P94,R94)</f>
        <v>0</v>
      </c>
      <c r="U94" s="7">
        <f>SUM(K94,M94,O94)</f>
        <v>0</v>
      </c>
      <c r="Y94" s="7">
        <f>SUM(S94,S96,S95,S97,-AB94)</f>
        <v>0</v>
      </c>
      <c r="AB94" s="7">
        <f>MIN(S94:S97)</f>
        <v>0</v>
      </c>
    </row>
    <row r="95" spans="1:28">
      <c r="A95" s="7" t="s">
        <v>539</v>
      </c>
      <c r="R95" s="7" t="str">
        <f t="shared" si="1"/>
        <v/>
      </c>
      <c r="S95" s="7">
        <f>SUM(L95,N95,P95,R95)</f>
        <v>0</v>
      </c>
      <c r="U95" s="7">
        <f>SUM(K95,M95,O95)</f>
        <v>0</v>
      </c>
    </row>
    <row r="96" spans="1:28">
      <c r="A96" s="7" t="s">
        <v>540</v>
      </c>
      <c r="R96" s="7" t="str">
        <f t="shared" si="1"/>
        <v/>
      </c>
      <c r="S96" s="7">
        <f>SUM(L96,N96,P96,R96)</f>
        <v>0</v>
      </c>
      <c r="U96" s="7">
        <f>SUM(K96,M96,O96)</f>
        <v>0</v>
      </c>
    </row>
    <row r="97" spans="1:28">
      <c r="A97" s="7" t="s">
        <v>541</v>
      </c>
      <c r="R97" s="7" t="str">
        <f t="shared" si="1"/>
        <v/>
      </c>
      <c r="S97" s="7">
        <f>SUM(L97,N97,P97,R97)</f>
        <v>0</v>
      </c>
      <c r="U97" s="7">
        <f>SUM(K97,M97,O97)</f>
        <v>0</v>
      </c>
    </row>
    <row r="99" spans="1:28">
      <c r="A99" s="7" t="s">
        <v>542</v>
      </c>
      <c r="R99" s="7" t="str">
        <f t="shared" si="1"/>
        <v/>
      </c>
      <c r="S99" s="7">
        <f>SUM(L99,N99,P99,R99)</f>
        <v>0</v>
      </c>
      <c r="U99" s="7">
        <f>SUM(K99,M99,O99)</f>
        <v>0</v>
      </c>
      <c r="Y99" s="7">
        <f>SUM(S99,S101,S100,S102,-AB99)</f>
        <v>0</v>
      </c>
      <c r="AB99" s="7">
        <f>MIN(S99:S102)</f>
        <v>0</v>
      </c>
    </row>
    <row r="100" spans="1:28">
      <c r="A100" s="7" t="s">
        <v>543</v>
      </c>
      <c r="R100" s="7" t="str">
        <f t="shared" si="1"/>
        <v/>
      </c>
      <c r="S100" s="7">
        <f>SUM(L100,N100,P100,R100)</f>
        <v>0</v>
      </c>
      <c r="U100" s="7">
        <f>SUM(K100,M100,O100)</f>
        <v>0</v>
      </c>
    </row>
    <row r="101" spans="1:28">
      <c r="A101" s="7" t="s">
        <v>544</v>
      </c>
      <c r="R101" s="7" t="str">
        <f t="shared" si="1"/>
        <v/>
      </c>
      <c r="S101" s="7">
        <f>SUM(L101,N101,P101,R101)</f>
        <v>0</v>
      </c>
      <c r="U101" s="7">
        <f>SUM(K101,M101,O101)</f>
        <v>0</v>
      </c>
    </row>
    <row r="102" spans="1:28">
      <c r="A102" s="7" t="s">
        <v>545</v>
      </c>
      <c r="R102" s="7" t="str">
        <f t="shared" si="1"/>
        <v/>
      </c>
      <c r="S102" s="7">
        <f>SUM(L102,N102,P102,R102)</f>
        <v>0</v>
      </c>
      <c r="U102" s="7">
        <f>SUM(K102,M102,O102)</f>
        <v>0</v>
      </c>
    </row>
    <row r="104" spans="1:28">
      <c r="A104" s="7" t="s">
        <v>546</v>
      </c>
      <c r="R104" s="7" t="str">
        <f t="shared" si="1"/>
        <v/>
      </c>
      <c r="S104" s="7">
        <f>SUM(L104,N104,P104,R104)</f>
        <v>0</v>
      </c>
      <c r="U104" s="7">
        <f>SUM(K104,M104,O104)</f>
        <v>0</v>
      </c>
      <c r="Y104" s="7">
        <f>SUM(S104,S106,S105,S107,-AB104)</f>
        <v>0</v>
      </c>
      <c r="AB104" s="7">
        <f>MIN(S104:S107)</f>
        <v>0</v>
      </c>
    </row>
    <row r="105" spans="1:28">
      <c r="A105" s="7" t="s">
        <v>547</v>
      </c>
      <c r="R105" s="7" t="str">
        <f t="shared" si="1"/>
        <v/>
      </c>
      <c r="S105" s="7">
        <f>SUM(L105,N105,P105,R105)</f>
        <v>0</v>
      </c>
      <c r="U105" s="7">
        <f>SUM(K105,M105,O105)</f>
        <v>0</v>
      </c>
    </row>
    <row r="106" spans="1:28">
      <c r="A106" s="7" t="s">
        <v>548</v>
      </c>
      <c r="R106" s="7" t="str">
        <f t="shared" si="1"/>
        <v/>
      </c>
      <c r="S106" s="7">
        <f>SUM(L106,N106,P106,R106)</f>
        <v>0</v>
      </c>
      <c r="U106" s="7">
        <f>SUM(K106,M106,O106)</f>
        <v>0</v>
      </c>
    </row>
    <row r="107" spans="1:28">
      <c r="A107" s="7" t="s">
        <v>549</v>
      </c>
      <c r="R107" s="7" t="str">
        <f t="shared" si="1"/>
        <v/>
      </c>
      <c r="S107" s="7">
        <f>SUM(L107,N107,P107,R107)</f>
        <v>0</v>
      </c>
      <c r="U107" s="7">
        <f>SUM(K107,M107,O107)</f>
        <v>0</v>
      </c>
    </row>
    <row r="109" spans="1:28">
      <c r="A109" s="7" t="s">
        <v>550</v>
      </c>
      <c r="R109" s="7" t="str">
        <f t="shared" si="1"/>
        <v/>
      </c>
      <c r="S109" s="7">
        <f>SUM(L109,N109,P109,R109)</f>
        <v>0</v>
      </c>
      <c r="U109" s="7">
        <f>SUM(K109,M109,O109)</f>
        <v>0</v>
      </c>
      <c r="Y109" s="7">
        <f>SUM(S109,S111,S110,S112,-AB109)</f>
        <v>0</v>
      </c>
      <c r="AB109" s="7">
        <f>MIN(S109:S112)</f>
        <v>0</v>
      </c>
    </row>
    <row r="110" spans="1:28">
      <c r="A110" s="7" t="s">
        <v>551</v>
      </c>
      <c r="R110" s="7" t="str">
        <f t="shared" si="1"/>
        <v/>
      </c>
      <c r="S110" s="7">
        <f>SUM(L110,N110,P110,R110)</f>
        <v>0</v>
      </c>
      <c r="U110" s="7">
        <f>SUM(K110,M110,O110)</f>
        <v>0</v>
      </c>
    </row>
    <row r="111" spans="1:28">
      <c r="A111" s="7" t="s">
        <v>552</v>
      </c>
      <c r="R111" s="7" t="str">
        <f t="shared" si="1"/>
        <v/>
      </c>
      <c r="S111" s="7">
        <f>SUM(L111,N111,P111,R111)</f>
        <v>0</v>
      </c>
      <c r="U111" s="7">
        <f>SUM(K111,M111,O111)</f>
        <v>0</v>
      </c>
    </row>
    <row r="112" spans="1:28">
      <c r="A112" s="7" t="s">
        <v>553</v>
      </c>
      <c r="R112" s="7" t="str">
        <f t="shared" si="1"/>
        <v/>
      </c>
      <c r="S112" s="7">
        <f>SUM(L112,N112,P112,R112)</f>
        <v>0</v>
      </c>
      <c r="U112" s="7">
        <f>SUM(K112,M112,O112)</f>
        <v>0</v>
      </c>
    </row>
    <row r="114" spans="1:28">
      <c r="A114" s="7" t="s">
        <v>554</v>
      </c>
      <c r="R114" s="7" t="str">
        <f t="shared" si="1"/>
        <v/>
      </c>
      <c r="S114" s="7">
        <f>SUM(L114,N114,P114,R114)</f>
        <v>0</v>
      </c>
      <c r="U114" s="7">
        <f>SUM(K114,M114,O114)</f>
        <v>0</v>
      </c>
      <c r="Y114" s="7">
        <f>SUM(S114,S116,S115,S117,-AB114)</f>
        <v>0</v>
      </c>
      <c r="AB114" s="7">
        <f>MIN(S114:S117)</f>
        <v>0</v>
      </c>
    </row>
    <row r="115" spans="1:28">
      <c r="A115" s="7" t="s">
        <v>555</v>
      </c>
      <c r="R115" s="7" t="str">
        <f t="shared" si="1"/>
        <v/>
      </c>
      <c r="S115" s="7">
        <f>SUM(L115,N115,P115,R115)</f>
        <v>0</v>
      </c>
      <c r="U115" s="7">
        <f>SUM(K115,M115,O115)</f>
        <v>0</v>
      </c>
    </row>
    <row r="116" spans="1:28">
      <c r="A116" s="7" t="s">
        <v>556</v>
      </c>
      <c r="R116" s="7" t="str">
        <f t="shared" si="1"/>
        <v/>
      </c>
      <c r="S116" s="7">
        <f>SUM(L116,N116,P116,R116)</f>
        <v>0</v>
      </c>
      <c r="U116" s="7">
        <f>SUM(K116,M116,O116)</f>
        <v>0</v>
      </c>
    </row>
    <row r="117" spans="1:28">
      <c r="A117" s="7" t="s">
        <v>557</v>
      </c>
      <c r="R117" s="7" t="str">
        <f t="shared" si="1"/>
        <v/>
      </c>
      <c r="S117" s="7">
        <f>SUM(L117,N117,P117,R117)</f>
        <v>0</v>
      </c>
      <c r="U117" s="7">
        <f>SUM(K117,M117,O117)</f>
        <v>0</v>
      </c>
    </row>
    <row r="119" spans="1:28">
      <c r="A119" s="7" t="s">
        <v>558</v>
      </c>
      <c r="R119" s="7" t="str">
        <f t="shared" si="1"/>
        <v/>
      </c>
      <c r="S119" s="7">
        <f>SUM(L119,N119,P119,R119)</f>
        <v>0</v>
      </c>
      <c r="U119" s="7">
        <f>SUM(K119,M119,O119)</f>
        <v>0</v>
      </c>
      <c r="Y119" s="7">
        <f>SUM(S119,S121,S120,S122,-AB119)</f>
        <v>0</v>
      </c>
      <c r="AB119" s="7">
        <f>MIN(S119:S122)</f>
        <v>0</v>
      </c>
    </row>
    <row r="120" spans="1:28">
      <c r="A120" s="7" t="s">
        <v>559</v>
      </c>
      <c r="R120" s="7" t="str">
        <f t="shared" si="1"/>
        <v/>
      </c>
      <c r="S120" s="7">
        <f>SUM(L120,N120,P120,R120)</f>
        <v>0</v>
      </c>
      <c r="U120" s="7">
        <f>SUM(K120,M120,O120)</f>
        <v>0</v>
      </c>
    </row>
    <row r="121" spans="1:28">
      <c r="A121" s="7" t="s">
        <v>560</v>
      </c>
      <c r="R121" s="7" t="str">
        <f t="shared" si="1"/>
        <v/>
      </c>
      <c r="S121" s="7">
        <f>SUM(L121,N121,P121,R121)</f>
        <v>0</v>
      </c>
      <c r="U121" s="7">
        <f>SUM(K121,M121,O121)</f>
        <v>0</v>
      </c>
    </row>
    <row r="122" spans="1:28">
      <c r="A122" s="7" t="s">
        <v>561</v>
      </c>
      <c r="R122" s="7" t="str">
        <f t="shared" si="1"/>
        <v/>
      </c>
      <c r="S122" s="7">
        <f>SUM(L122,N122,P122,R122)</f>
        <v>0</v>
      </c>
      <c r="U122" s="7">
        <f>SUM(K122,M122,O122)</f>
        <v>0</v>
      </c>
    </row>
    <row r="124" spans="1:28">
      <c r="A124" s="7" t="s">
        <v>562</v>
      </c>
      <c r="R124" s="7" t="str">
        <f t="shared" si="1"/>
        <v/>
      </c>
      <c r="S124" s="7">
        <f>SUM(L124,N124,P124,R124)</f>
        <v>0</v>
      </c>
      <c r="U124" s="7">
        <f>SUM(K124,M124,O124)</f>
        <v>0</v>
      </c>
      <c r="Y124" s="7">
        <f>SUM(S124,S126,S125,S127,-AB124)</f>
        <v>0</v>
      </c>
      <c r="AB124" s="7">
        <f>MIN(S124:S127)</f>
        <v>0</v>
      </c>
    </row>
    <row r="125" spans="1:28">
      <c r="A125" s="7" t="s">
        <v>563</v>
      </c>
      <c r="R125" s="7" t="str">
        <f t="shared" si="1"/>
        <v/>
      </c>
      <c r="S125" s="7">
        <f>SUM(L125,N125,P125,R125)</f>
        <v>0</v>
      </c>
      <c r="U125" s="7">
        <f>SUM(K125,M125,O125)</f>
        <v>0</v>
      </c>
    </row>
    <row r="126" spans="1:28">
      <c r="A126" s="7" t="s">
        <v>564</v>
      </c>
      <c r="R126" s="7" t="str">
        <f t="shared" si="1"/>
        <v/>
      </c>
      <c r="S126" s="7">
        <f>SUM(L126,N126,P126,R126)</f>
        <v>0</v>
      </c>
      <c r="U126" s="7">
        <f>SUM(K126,M126,O126)</f>
        <v>0</v>
      </c>
    </row>
    <row r="127" spans="1:28">
      <c r="A127" s="7" t="s">
        <v>565</v>
      </c>
      <c r="R127" s="7" t="str">
        <f t="shared" si="1"/>
        <v/>
      </c>
      <c r="S127" s="7">
        <f>SUM(L127,N127,P127,R127)</f>
        <v>0</v>
      </c>
      <c r="U127" s="7">
        <f>SUM(K127,M127,O127)</f>
        <v>0</v>
      </c>
    </row>
    <row r="129" spans="1:28">
      <c r="A129" s="7" t="s">
        <v>566</v>
      </c>
      <c r="R129" s="7" t="str">
        <f t="shared" si="1"/>
        <v/>
      </c>
      <c r="S129" s="7">
        <f>SUM(L129,N129,P129,R129)</f>
        <v>0</v>
      </c>
      <c r="U129" s="7">
        <f>SUM(K129,M129,O129)</f>
        <v>0</v>
      </c>
      <c r="Y129" s="7">
        <f>SUM(S129,S131,S130,S132,-AB129)</f>
        <v>0</v>
      </c>
      <c r="AB129" s="7">
        <f>MIN(S129:S132)</f>
        <v>0</v>
      </c>
    </row>
    <row r="130" spans="1:28">
      <c r="A130" s="7" t="s">
        <v>567</v>
      </c>
      <c r="R130" s="7" t="str">
        <f t="shared" si="1"/>
        <v/>
      </c>
      <c r="S130" s="7">
        <f>SUM(L130,N130,P130,R130)</f>
        <v>0</v>
      </c>
      <c r="U130" s="7">
        <f>SUM(K130,M130,O130)</f>
        <v>0</v>
      </c>
    </row>
    <row r="131" spans="1:28">
      <c r="A131" s="7" t="s">
        <v>568</v>
      </c>
      <c r="R131" s="7" t="str">
        <f t="shared" si="1"/>
        <v/>
      </c>
      <c r="S131" s="7">
        <f>SUM(L131,N131,P131,R131)</f>
        <v>0</v>
      </c>
      <c r="U131" s="7">
        <f>SUM(K131,M131,O131)</f>
        <v>0</v>
      </c>
    </row>
    <row r="132" spans="1:28">
      <c r="A132" s="7" t="s">
        <v>569</v>
      </c>
      <c r="R132" s="7" t="str">
        <f t="shared" si="1"/>
        <v/>
      </c>
      <c r="S132" s="7">
        <f>SUM(L132,N132,P132,R132)</f>
        <v>0</v>
      </c>
      <c r="U132" s="7">
        <f>SUM(K132,M132,O132)</f>
        <v>0</v>
      </c>
    </row>
    <row r="134" spans="1:28">
      <c r="A134" s="7" t="s">
        <v>570</v>
      </c>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571</v>
      </c>
      <c r="R135" s="7" t="str">
        <f t="shared" si="2"/>
        <v/>
      </c>
      <c r="S135" s="7">
        <f>SUM(L135,N135,P135,R135)</f>
        <v>0</v>
      </c>
      <c r="U135" s="7">
        <f>SUM(K135,M135,O135)</f>
        <v>0</v>
      </c>
    </row>
    <row r="136" spans="1:28">
      <c r="A136" s="7" t="s">
        <v>572</v>
      </c>
      <c r="R136" s="7" t="str">
        <f t="shared" si="2"/>
        <v/>
      </c>
      <c r="S136" s="7">
        <f>SUM(L136,N136,P136,R136)</f>
        <v>0</v>
      </c>
      <c r="U136" s="7">
        <f>SUM(K136,M136,O136)</f>
        <v>0</v>
      </c>
    </row>
    <row r="137" spans="1:28">
      <c r="A137" s="7" t="s">
        <v>573</v>
      </c>
      <c r="R137" s="7" t="str">
        <f t="shared" si="2"/>
        <v/>
      </c>
      <c r="S137" s="7">
        <f>SUM(L137,N137,P137,R137)</f>
        <v>0</v>
      </c>
      <c r="U137" s="7">
        <f>SUM(K137,M137,O137)</f>
        <v>0</v>
      </c>
    </row>
    <row r="139" spans="1:28">
      <c r="A139" s="7" t="s">
        <v>574</v>
      </c>
      <c r="R139" s="7" t="str">
        <f t="shared" si="2"/>
        <v/>
      </c>
      <c r="S139" s="7">
        <f>SUM(L139,N139,P139,R139)</f>
        <v>0</v>
      </c>
      <c r="U139" s="7">
        <f>SUM(K139,M139,O139)</f>
        <v>0</v>
      </c>
      <c r="Y139" s="7">
        <f>SUM(S139,S141,S140,S142,-AB139)</f>
        <v>0</v>
      </c>
      <c r="AB139" s="7">
        <f>MIN(S139:S142)</f>
        <v>0</v>
      </c>
    </row>
    <row r="140" spans="1:28">
      <c r="A140" s="7" t="s">
        <v>575</v>
      </c>
      <c r="R140" s="7" t="str">
        <f t="shared" si="2"/>
        <v/>
      </c>
      <c r="S140" s="7">
        <f>SUM(L140,N140,P140,R140)</f>
        <v>0</v>
      </c>
      <c r="U140" s="7">
        <f>SUM(K140,M140,O140)</f>
        <v>0</v>
      </c>
    </row>
    <row r="141" spans="1:28">
      <c r="A141" s="7" t="s">
        <v>576</v>
      </c>
      <c r="R141" s="7" t="str">
        <f t="shared" si="2"/>
        <v/>
      </c>
      <c r="S141" s="7">
        <f>SUM(L141,N141,P141,R141)</f>
        <v>0</v>
      </c>
      <c r="U141" s="7">
        <f>SUM(K141,M141,O141)</f>
        <v>0</v>
      </c>
    </row>
    <row r="142" spans="1:28">
      <c r="A142" s="7" t="s">
        <v>577</v>
      </c>
      <c r="R142" s="7" t="str">
        <f t="shared" si="2"/>
        <v/>
      </c>
      <c r="S142" s="7">
        <f>SUM(L142,N142,P142,R142)</f>
        <v>0</v>
      </c>
      <c r="U142" s="7">
        <f>SUM(K142,M142,O142)</f>
        <v>0</v>
      </c>
    </row>
    <row r="144" spans="1:28">
      <c r="A144" s="7" t="s">
        <v>578</v>
      </c>
      <c r="R144" s="7" t="str">
        <f t="shared" si="2"/>
        <v/>
      </c>
      <c r="S144" s="7">
        <f>SUM(L144,N144,P144,R144)</f>
        <v>0</v>
      </c>
      <c r="U144" s="7">
        <f>SUM(K144,M144,O144)</f>
        <v>0</v>
      </c>
      <c r="Y144" s="7">
        <f>SUM(S144,S146,S145,S147,-AB144)</f>
        <v>0</v>
      </c>
      <c r="AB144" s="7">
        <f>MIN(S144:S147)</f>
        <v>0</v>
      </c>
    </row>
    <row r="145" spans="1:28">
      <c r="A145" s="7" t="s">
        <v>579</v>
      </c>
      <c r="R145" s="7" t="str">
        <f t="shared" si="2"/>
        <v/>
      </c>
      <c r="S145" s="7">
        <f>SUM(L145,N145,P145,R145)</f>
        <v>0</v>
      </c>
      <c r="U145" s="7">
        <f>SUM(K145,M145,O145)</f>
        <v>0</v>
      </c>
    </row>
    <row r="146" spans="1:28">
      <c r="A146" s="7" t="s">
        <v>580</v>
      </c>
      <c r="R146" s="7" t="str">
        <f t="shared" si="2"/>
        <v/>
      </c>
      <c r="S146" s="7">
        <f>SUM(L146,N146,P146,R146)</f>
        <v>0</v>
      </c>
      <c r="U146" s="7">
        <f>SUM(K146,M146,O146)</f>
        <v>0</v>
      </c>
    </row>
    <row r="147" spans="1:28">
      <c r="A147" s="7" t="s">
        <v>581</v>
      </c>
      <c r="R147" s="7" t="str">
        <f t="shared" si="2"/>
        <v/>
      </c>
      <c r="S147" s="7">
        <f>SUM(L147,N147,P147,R147)</f>
        <v>0</v>
      </c>
      <c r="U147" s="7">
        <f>SUM(K147,M147,O147)</f>
        <v>0</v>
      </c>
    </row>
    <row r="149" spans="1:28">
      <c r="A149" s="7" t="s">
        <v>582</v>
      </c>
      <c r="R149" s="7" t="str">
        <f t="shared" si="2"/>
        <v/>
      </c>
      <c r="S149" s="7">
        <f>SUM(L149,N149,P149,R149)</f>
        <v>0</v>
      </c>
      <c r="U149" s="7">
        <f>SUM(K149,M149,O149)</f>
        <v>0</v>
      </c>
      <c r="Y149" s="7">
        <f>SUM(S149,S151,S150,S152,-AB149)</f>
        <v>0</v>
      </c>
      <c r="AB149" s="7">
        <f>MIN(S149:S152)</f>
        <v>0</v>
      </c>
    </row>
    <row r="150" spans="1:28">
      <c r="A150" s="7" t="s">
        <v>583</v>
      </c>
      <c r="R150" s="7" t="str">
        <f t="shared" si="2"/>
        <v/>
      </c>
      <c r="S150" s="7">
        <f>SUM(L150,N150,P150,R150)</f>
        <v>0</v>
      </c>
      <c r="U150" s="7">
        <f>SUM(K150,M150,O150)</f>
        <v>0</v>
      </c>
    </row>
    <row r="151" spans="1:28">
      <c r="A151" s="7" t="s">
        <v>584</v>
      </c>
      <c r="R151" s="7" t="str">
        <f t="shared" si="2"/>
        <v/>
      </c>
      <c r="S151" s="7">
        <f>SUM(L151,N151,P151,R151)</f>
        <v>0</v>
      </c>
      <c r="U151" s="7">
        <f>SUM(K151,M151,O151)</f>
        <v>0</v>
      </c>
    </row>
    <row r="152" spans="1:28">
      <c r="A152" s="7" t="s">
        <v>585</v>
      </c>
      <c r="R152" s="7" t="str">
        <f t="shared" si="2"/>
        <v/>
      </c>
      <c r="S152" s="7">
        <f>SUM(L152,N152,P152,R152)</f>
        <v>0</v>
      </c>
      <c r="U152" s="7">
        <f>SUM(K152,M152,O152)</f>
        <v>0</v>
      </c>
    </row>
  </sheetData>
  <sheetProtection algorithmName="SHA-512" hashValue="GsWXn8ZYU8qjjg/G95IahUzZN0qw2KtE3Vq5EW1Kj/qPYwJFr4efohM0PZNteYc6L/5jvolvQyXcXmeOok8qVg==" saltValue="GN+iti/A8uux4kFj3MCz+g==" spinCount="100000" sheet="1" formatCells="0" formatColumns="0" formatRows="0" sort="0" autoFilter="0"/>
  <conditionalFormatting sqref="R1:R3 R154:R1048576">
    <cfRule type="cellIs" dxfId="145" priority="12" operator="between">
      <formula>-21</formula>
      <formula>-8</formula>
    </cfRule>
    <cfRule type="cellIs" dxfId="144" priority="13" operator="between">
      <formula>-8</formula>
      <formula>-21</formula>
    </cfRule>
  </conditionalFormatting>
  <conditionalFormatting sqref="A4:XFD153">
    <cfRule type="expression" dxfId="143" priority="1">
      <formula>$A4=""</formula>
    </cfRule>
    <cfRule type="expression" dxfId="142" priority="2">
      <formula>$R4&lt;-7</formula>
    </cfRule>
    <cfRule type="expression" dxfId="141" priority="3">
      <formula>AND($S4&gt;54, $S4&lt;76)</formula>
    </cfRule>
  </conditionalFormatting>
  <dataValidations count="1">
    <dataValidation type="list" allowBlank="1" showInputMessage="1" showErrorMessage="1" sqref="Q4:Q152" xr:uid="{00000000-0002-0000-0700-000000000000}">
      <formula1>$AC$1:$AE$1</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5" tint="0.39997558519241921"/>
  </sheetPr>
  <dimension ref="A1:AE153"/>
  <sheetViews>
    <sheetView workbookViewId="0">
      <pane xSplit="1" ySplit="3" topLeftCell="B4" activePane="bottomRight" state="frozen"/>
      <selection pane="topRight" activeCell="B1" sqref="B1"/>
      <selection pane="bottomLeft" activeCell="A4" sqref="A4"/>
      <selection pane="bottomRight" activeCell="O19" sqref="O19"/>
    </sheetView>
  </sheetViews>
  <sheetFormatPr defaultColWidth="8.7109375" defaultRowHeight="15"/>
  <cols>
    <col min="1" max="4" width="8.7109375" style="7"/>
    <col min="5" max="9" width="8.7109375" style="40"/>
    <col min="10" max="10" width="11.85546875" style="40" customWidth="1"/>
    <col min="11" max="11" width="8.42578125" style="10" customWidth="1"/>
    <col min="12" max="12" width="8.85546875" style="2" customWidth="1"/>
    <col min="13" max="13" width="8.7109375" style="3"/>
    <col min="14" max="14" width="8.85546875" style="4" customWidth="1"/>
    <col min="15" max="15" width="8.7109375" style="5"/>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224</v>
      </c>
      <c r="B1" s="1"/>
      <c r="C1" s="1"/>
      <c r="D1" s="1"/>
      <c r="E1" s="39"/>
      <c r="F1" s="39"/>
      <c r="G1" s="39"/>
      <c r="H1" s="39"/>
      <c r="I1" s="39"/>
      <c r="J1" s="39"/>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B3" s="13" t="s">
        <v>4</v>
      </c>
      <c r="D3" s="13" t="s">
        <v>4</v>
      </c>
      <c r="F3" s="41" t="s">
        <v>4</v>
      </c>
      <c r="H3" s="41" t="s">
        <v>4</v>
      </c>
      <c r="J3" s="41"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705</v>
      </c>
      <c r="B4" s="7" t="s">
        <v>1247</v>
      </c>
      <c r="E4" s="7"/>
      <c r="F4" s="7"/>
      <c r="G4" s="7"/>
      <c r="H4" s="7"/>
      <c r="I4" s="7"/>
      <c r="J4" s="7" t="s">
        <v>1248</v>
      </c>
      <c r="K4" s="10">
        <v>1</v>
      </c>
      <c r="L4" s="2">
        <v>23</v>
      </c>
      <c r="M4" s="3">
        <v>1</v>
      </c>
      <c r="N4" s="4">
        <v>25</v>
      </c>
      <c r="O4" s="5">
        <v>3</v>
      </c>
      <c r="P4" s="6">
        <v>20</v>
      </c>
      <c r="R4" s="7" t="str">
        <f>IF(Q4="1violation",-7*1,IF(Q4="2violations",-7*2,IF(Q4="3violations",-7*3,IF(Q4="",""))))</f>
        <v/>
      </c>
      <c r="S4" s="7">
        <f>SUM(L4,N4,P4,R4)</f>
        <v>68</v>
      </c>
      <c r="U4" s="7">
        <f>SUM(K4,M4,O4)</f>
        <v>5</v>
      </c>
      <c r="Y4" s="7">
        <f>SUM(S4,S6,S5,S7,-AB4)</f>
        <v>191</v>
      </c>
      <c r="AB4" s="7">
        <f>MIN(S4:S7)</f>
        <v>55</v>
      </c>
    </row>
    <row r="5" spans="1:31">
      <c r="A5" s="7" t="s">
        <v>706</v>
      </c>
      <c r="B5" s="7" t="s">
        <v>1249</v>
      </c>
      <c r="D5" s="7" t="s">
        <v>1250</v>
      </c>
      <c r="E5" s="7"/>
      <c r="F5" s="7"/>
      <c r="G5" s="7"/>
      <c r="H5" s="7"/>
      <c r="I5" s="7"/>
      <c r="J5" s="7" t="s">
        <v>1251</v>
      </c>
      <c r="K5" s="10">
        <v>4</v>
      </c>
      <c r="L5" s="2">
        <v>20</v>
      </c>
      <c r="M5" s="3">
        <v>2</v>
      </c>
      <c r="N5" s="4">
        <v>24</v>
      </c>
      <c r="O5" s="5">
        <v>3</v>
      </c>
      <c r="P5" s="6">
        <v>22</v>
      </c>
      <c r="R5" s="7" t="str">
        <f t="shared" ref="R5:R67" si="0">IF(Q5="1violation",-7*1,IF(Q5="2violations",-7*2,IF(Q5="3violations",-7*3,IF(Q5="",""))))</f>
        <v/>
      </c>
      <c r="S5" s="7">
        <f>SUM(L5,N5,P5,R5)</f>
        <v>66</v>
      </c>
      <c r="U5" s="7">
        <f>SUM(K5,M5,O5)</f>
        <v>9</v>
      </c>
    </row>
    <row r="6" spans="1:31">
      <c r="A6" s="7" t="s">
        <v>707</v>
      </c>
      <c r="B6" s="7" t="s">
        <v>1252</v>
      </c>
      <c r="E6" s="7"/>
      <c r="F6" s="7"/>
      <c r="G6" s="7"/>
      <c r="H6" s="7"/>
      <c r="I6" s="7"/>
      <c r="J6" s="7" t="s">
        <v>1253</v>
      </c>
      <c r="K6" s="10">
        <v>4</v>
      </c>
      <c r="L6" s="2">
        <v>22</v>
      </c>
      <c r="M6" s="3">
        <v>4</v>
      </c>
      <c r="N6" s="4">
        <v>21</v>
      </c>
      <c r="O6" s="5">
        <v>4</v>
      </c>
      <c r="P6" s="6">
        <v>14</v>
      </c>
      <c r="R6" s="7" t="str">
        <f t="shared" si="0"/>
        <v/>
      </c>
      <c r="S6" s="7">
        <f>SUM(L6,N6,P6,R6)</f>
        <v>57</v>
      </c>
      <c r="U6" s="7">
        <f>SUM(K6,M6,O6)</f>
        <v>12</v>
      </c>
    </row>
    <row r="7" spans="1:31">
      <c r="A7" s="7" t="s">
        <v>708</v>
      </c>
      <c r="B7" s="68" t="s">
        <v>1254</v>
      </c>
      <c r="E7" s="7"/>
      <c r="F7" s="7"/>
      <c r="G7" s="7"/>
      <c r="H7" s="7"/>
      <c r="I7" s="7"/>
      <c r="J7" s="7" t="s">
        <v>1255</v>
      </c>
      <c r="K7" s="10">
        <v>4</v>
      </c>
      <c r="L7" s="2">
        <v>19</v>
      </c>
      <c r="M7" s="3">
        <v>4</v>
      </c>
      <c r="N7" s="4">
        <v>20</v>
      </c>
      <c r="O7" s="5">
        <v>4</v>
      </c>
      <c r="P7" s="6">
        <v>16</v>
      </c>
      <c r="R7" s="7" t="str">
        <f t="shared" si="0"/>
        <v/>
      </c>
      <c r="S7" s="7">
        <f>SUM(L7,N7,P7,R7)</f>
        <v>55</v>
      </c>
      <c r="U7" s="7">
        <f>SUM(K7,M7,O7)</f>
        <v>12</v>
      </c>
    </row>
    <row r="8" spans="1:31">
      <c r="E8" s="7"/>
      <c r="F8" s="7"/>
      <c r="G8" s="7"/>
      <c r="H8" s="7"/>
      <c r="I8" s="7"/>
      <c r="J8" s="7"/>
    </row>
    <row r="9" spans="1:31">
      <c r="A9" s="7" t="s">
        <v>709</v>
      </c>
      <c r="B9" s="7" t="s">
        <v>1256</v>
      </c>
      <c r="D9" s="7" t="s">
        <v>1257</v>
      </c>
      <c r="E9" s="7"/>
      <c r="F9" s="7"/>
      <c r="G9" s="7"/>
      <c r="H9" s="7"/>
      <c r="I9" s="7"/>
      <c r="J9" s="7" t="s">
        <v>1258</v>
      </c>
      <c r="K9" s="10">
        <v>4</v>
      </c>
      <c r="L9" s="2">
        <v>21</v>
      </c>
      <c r="M9" s="3">
        <v>2</v>
      </c>
      <c r="N9" s="4">
        <v>21</v>
      </c>
      <c r="O9" s="5">
        <v>3</v>
      </c>
      <c r="P9" s="6">
        <v>24</v>
      </c>
      <c r="R9" s="7" t="str">
        <f t="shared" si="0"/>
        <v/>
      </c>
      <c r="S9" s="7">
        <f>SUM(L9,N9,P9,R9)</f>
        <v>66</v>
      </c>
      <c r="U9" s="7">
        <f>SUM(K9,M9,O9)</f>
        <v>9</v>
      </c>
      <c r="Y9" s="7">
        <f>SUM(S9,S11,S10,S12,-AB9)</f>
        <v>213</v>
      </c>
      <c r="AB9" s="7">
        <f>MIN(S9:S12)</f>
        <v>66</v>
      </c>
    </row>
    <row r="10" spans="1:31">
      <c r="A10" s="7" t="s">
        <v>710</v>
      </c>
      <c r="B10" s="7" t="s">
        <v>1259</v>
      </c>
      <c r="D10" s="7" t="s">
        <v>1260</v>
      </c>
      <c r="E10" s="7"/>
      <c r="F10" s="7"/>
      <c r="G10" s="7"/>
      <c r="H10" s="7"/>
      <c r="I10" s="7"/>
      <c r="J10" s="7" t="s">
        <v>1261</v>
      </c>
      <c r="K10" s="10">
        <v>2</v>
      </c>
      <c r="L10" s="2">
        <v>22</v>
      </c>
      <c r="M10" s="3">
        <v>4</v>
      </c>
      <c r="N10" s="4">
        <v>24</v>
      </c>
      <c r="O10" s="5">
        <v>1</v>
      </c>
      <c r="P10" s="6">
        <v>25</v>
      </c>
      <c r="R10" s="7" t="str">
        <f t="shared" si="0"/>
        <v/>
      </c>
      <c r="S10" s="7">
        <f>SUM(L10,N10,P10,R10)</f>
        <v>71</v>
      </c>
      <c r="U10" s="7">
        <f>SUM(K10,M10,O10)</f>
        <v>7</v>
      </c>
    </row>
    <row r="11" spans="1:31">
      <c r="A11" s="7" t="s">
        <v>711</v>
      </c>
      <c r="B11" s="7" t="s">
        <v>1262</v>
      </c>
      <c r="E11" s="7"/>
      <c r="F11" s="7"/>
      <c r="G11" s="7"/>
      <c r="H11" s="7"/>
      <c r="I11" s="7"/>
      <c r="J11" s="7" t="s">
        <v>1263</v>
      </c>
      <c r="K11" s="10">
        <v>3</v>
      </c>
      <c r="L11" s="2">
        <v>21</v>
      </c>
      <c r="M11" s="3">
        <v>1</v>
      </c>
      <c r="N11" s="4">
        <v>25</v>
      </c>
      <c r="O11" s="5">
        <v>1</v>
      </c>
      <c r="P11" s="6">
        <v>22</v>
      </c>
      <c r="R11" s="7" t="str">
        <f t="shared" si="0"/>
        <v/>
      </c>
      <c r="S11" s="7">
        <f>SUM(L11,N11,P11,R11)</f>
        <v>68</v>
      </c>
      <c r="U11" s="7">
        <f>SUM(K11,M11,O11)</f>
        <v>5</v>
      </c>
    </row>
    <row r="12" spans="1:31">
      <c r="A12" s="7" t="s">
        <v>712</v>
      </c>
      <c r="B12" s="7" t="s">
        <v>1264</v>
      </c>
      <c r="E12" s="7"/>
      <c r="F12" s="7"/>
      <c r="G12" s="7"/>
      <c r="H12" s="7"/>
      <c r="I12" s="7"/>
      <c r="J12" s="7" t="s">
        <v>1265</v>
      </c>
      <c r="K12" s="10">
        <v>1</v>
      </c>
      <c r="L12" s="2">
        <v>24</v>
      </c>
      <c r="M12" s="3">
        <v>1</v>
      </c>
      <c r="N12" s="4">
        <v>25</v>
      </c>
      <c r="O12" s="5">
        <v>1</v>
      </c>
      <c r="P12" s="6">
        <v>25</v>
      </c>
      <c r="R12" s="7" t="str">
        <f t="shared" si="0"/>
        <v/>
      </c>
      <c r="S12" s="7">
        <f>SUM(L12,N12,P12,R12)</f>
        <v>74</v>
      </c>
      <c r="U12" s="7">
        <f>SUM(K12,M12,O12)</f>
        <v>3</v>
      </c>
    </row>
    <row r="13" spans="1:31">
      <c r="E13" s="7"/>
      <c r="F13" s="7"/>
      <c r="G13" s="7"/>
      <c r="H13" s="7"/>
      <c r="I13" s="7"/>
      <c r="J13" s="7"/>
    </row>
    <row r="14" spans="1:31">
      <c r="A14" s="7" t="s">
        <v>713</v>
      </c>
      <c r="B14" s="7" t="s">
        <v>1266</v>
      </c>
      <c r="E14" s="7"/>
      <c r="F14" s="7"/>
      <c r="G14" s="7"/>
      <c r="H14" s="7"/>
      <c r="I14" s="7"/>
      <c r="J14" s="7" t="s">
        <v>1267</v>
      </c>
      <c r="K14" s="10">
        <v>3</v>
      </c>
      <c r="L14" s="2">
        <v>19</v>
      </c>
      <c r="M14" s="3">
        <v>3</v>
      </c>
      <c r="N14" s="4">
        <v>24</v>
      </c>
      <c r="O14" s="5">
        <v>1</v>
      </c>
      <c r="P14" s="6">
        <v>23</v>
      </c>
      <c r="R14" s="7" t="str">
        <f t="shared" si="0"/>
        <v/>
      </c>
      <c r="S14" s="7">
        <f>SUM(L14,N14,P14,R14)</f>
        <v>66</v>
      </c>
      <c r="U14" s="7">
        <f>SUM(K14,M14,O14)</f>
        <v>7</v>
      </c>
      <c r="Y14" s="7">
        <f>SUM(S14,S16,S15,S17,-AB14)</f>
        <v>200</v>
      </c>
      <c r="AB14" s="7">
        <f>MIN(S14:S17)</f>
        <v>58</v>
      </c>
    </row>
    <row r="15" spans="1:31">
      <c r="A15" s="7" t="s">
        <v>714</v>
      </c>
      <c r="B15" s="7" t="s">
        <v>1268</v>
      </c>
      <c r="E15" s="7"/>
      <c r="F15" s="7"/>
      <c r="G15" s="7"/>
      <c r="H15" s="7"/>
      <c r="I15" s="7"/>
      <c r="J15" s="7" t="s">
        <v>1269</v>
      </c>
      <c r="K15" s="10">
        <v>3</v>
      </c>
      <c r="L15" s="2">
        <v>22</v>
      </c>
      <c r="M15" s="3">
        <v>2</v>
      </c>
      <c r="N15" s="4">
        <v>21</v>
      </c>
      <c r="O15" s="5">
        <v>2</v>
      </c>
      <c r="P15" s="6">
        <v>24</v>
      </c>
      <c r="R15" s="7" t="str">
        <f t="shared" si="0"/>
        <v/>
      </c>
      <c r="S15" s="7">
        <f>SUM(L15,N15,P15,R15)</f>
        <v>67</v>
      </c>
      <c r="U15" s="7">
        <f>SUM(K15,M15,O15)</f>
        <v>7</v>
      </c>
    </row>
    <row r="16" spans="1:31">
      <c r="A16" s="7" t="s">
        <v>715</v>
      </c>
      <c r="B16" s="7" t="s">
        <v>1270</v>
      </c>
      <c r="D16" s="7" t="s">
        <v>1271</v>
      </c>
      <c r="E16" s="7"/>
      <c r="F16" s="7"/>
      <c r="G16" s="7"/>
      <c r="H16" s="7"/>
      <c r="I16" s="7"/>
      <c r="J16" s="7" t="s">
        <v>1272</v>
      </c>
      <c r="K16" s="10">
        <v>3</v>
      </c>
      <c r="L16" s="2">
        <v>21</v>
      </c>
      <c r="M16" s="3">
        <v>1</v>
      </c>
      <c r="N16" s="4">
        <v>21</v>
      </c>
      <c r="O16" s="5">
        <v>3</v>
      </c>
      <c r="P16" s="6">
        <v>25</v>
      </c>
      <c r="R16" s="7" t="str">
        <f t="shared" si="0"/>
        <v/>
      </c>
      <c r="S16" s="7">
        <f>SUM(L16,N16,P16,R16)</f>
        <v>67</v>
      </c>
      <c r="U16" s="7">
        <f>SUM(K16,M16,O16)</f>
        <v>7</v>
      </c>
    </row>
    <row r="17" spans="1:28">
      <c r="A17" s="7" t="s">
        <v>716</v>
      </c>
      <c r="B17" s="7" t="s">
        <v>1273</v>
      </c>
      <c r="D17" s="7" t="s">
        <v>1274</v>
      </c>
      <c r="E17" s="7"/>
      <c r="F17" s="7" t="s">
        <v>1210</v>
      </c>
      <c r="G17" s="7"/>
      <c r="H17" s="7"/>
      <c r="I17" s="7"/>
      <c r="J17" s="7" t="s">
        <v>1275</v>
      </c>
      <c r="K17" s="10">
        <v>4</v>
      </c>
      <c r="L17" s="2">
        <v>21</v>
      </c>
      <c r="M17" s="3">
        <v>4</v>
      </c>
      <c r="N17" s="4">
        <v>19</v>
      </c>
      <c r="O17" s="5">
        <v>4</v>
      </c>
      <c r="P17" s="6">
        <v>18</v>
      </c>
      <c r="R17" s="7" t="str">
        <f t="shared" si="0"/>
        <v/>
      </c>
      <c r="S17" s="7">
        <f>SUM(L17,N17,P17,R17)</f>
        <v>58</v>
      </c>
      <c r="U17" s="7">
        <f>SUM(K17,M17,O17)</f>
        <v>12</v>
      </c>
    </row>
    <row r="18" spans="1:28">
      <c r="E18" s="7"/>
      <c r="F18" s="7"/>
      <c r="G18" s="7"/>
      <c r="H18" s="7"/>
      <c r="I18" s="7"/>
      <c r="J18" s="7"/>
    </row>
    <row r="19" spans="1:28">
      <c r="A19" s="7" t="s">
        <v>717</v>
      </c>
      <c r="B19" s="7" t="s">
        <v>1276</v>
      </c>
      <c r="E19" s="7"/>
      <c r="F19" s="7"/>
      <c r="G19" s="7"/>
      <c r="H19" s="7"/>
      <c r="I19" s="7"/>
      <c r="J19" s="40" t="s">
        <v>1365</v>
      </c>
      <c r="K19" s="10">
        <v>4</v>
      </c>
      <c r="L19" s="2">
        <v>14</v>
      </c>
      <c r="M19" s="3">
        <v>4</v>
      </c>
      <c r="N19" s="4">
        <v>21</v>
      </c>
      <c r="O19" s="5">
        <v>4</v>
      </c>
      <c r="P19" s="6">
        <v>15</v>
      </c>
      <c r="R19" s="7" t="str">
        <f t="shared" si="0"/>
        <v/>
      </c>
      <c r="S19" s="7">
        <f>SUM(L19,N19,P19,R19)</f>
        <v>50</v>
      </c>
      <c r="U19" s="7">
        <f>SUM(K19,M19,O19)</f>
        <v>12</v>
      </c>
      <c r="Y19" s="7">
        <f>SUM(S19,S21,S20,S22,-AB19)</f>
        <v>170</v>
      </c>
      <c r="AB19" s="7">
        <f>MIN(S19:S22)</f>
        <v>0</v>
      </c>
    </row>
    <row r="20" spans="1:28">
      <c r="A20" s="7" t="s">
        <v>718</v>
      </c>
      <c r="B20" s="7" t="s">
        <v>1277</v>
      </c>
      <c r="E20" s="7"/>
      <c r="F20" s="7"/>
      <c r="G20" s="7"/>
      <c r="H20" s="7"/>
      <c r="I20" s="7"/>
      <c r="J20" s="7" t="s">
        <v>1278</v>
      </c>
      <c r="K20" s="10">
        <v>4</v>
      </c>
      <c r="L20" s="2">
        <v>18</v>
      </c>
      <c r="M20" s="3">
        <v>4</v>
      </c>
      <c r="N20" s="4">
        <v>14</v>
      </c>
      <c r="O20" s="5">
        <v>4</v>
      </c>
      <c r="P20" s="6">
        <v>21</v>
      </c>
      <c r="R20" s="7" t="str">
        <f t="shared" si="0"/>
        <v/>
      </c>
      <c r="S20" s="7">
        <f>SUM(L20,N20,P20,R20)</f>
        <v>53</v>
      </c>
      <c r="U20" s="7">
        <f>SUM(K20,M20,O20)</f>
        <v>12</v>
      </c>
    </row>
    <row r="21" spans="1:28">
      <c r="A21" s="7" t="s">
        <v>719</v>
      </c>
      <c r="B21" s="7" t="s">
        <v>1279</v>
      </c>
      <c r="E21" s="7"/>
      <c r="F21" s="7"/>
      <c r="G21" s="7"/>
      <c r="H21" s="7"/>
      <c r="I21" s="7"/>
      <c r="J21" s="7" t="s">
        <v>1280</v>
      </c>
      <c r="K21" s="10">
        <v>2</v>
      </c>
      <c r="L21" s="2">
        <v>25</v>
      </c>
      <c r="M21" s="3">
        <v>2</v>
      </c>
      <c r="N21" s="4">
        <v>23</v>
      </c>
      <c r="O21" s="5">
        <v>4</v>
      </c>
      <c r="P21" s="6">
        <v>19</v>
      </c>
      <c r="R21" s="7" t="str">
        <f t="shared" si="0"/>
        <v/>
      </c>
      <c r="S21" s="7">
        <f>SUM(L21,N21,P21,R21)</f>
        <v>67</v>
      </c>
      <c r="U21" s="7">
        <f>SUM(K21,M21,O21)</f>
        <v>8</v>
      </c>
    </row>
    <row r="22" spans="1:28">
      <c r="A22" s="7" t="s">
        <v>720</v>
      </c>
      <c r="E22" s="7"/>
      <c r="F22" s="7"/>
      <c r="G22" s="7"/>
      <c r="H22" s="7"/>
      <c r="I22" s="7"/>
      <c r="J22" s="7"/>
      <c r="R22" s="7" t="str">
        <f t="shared" si="0"/>
        <v/>
      </c>
      <c r="S22" s="7">
        <f>SUM(L22,N22,P22,R22)</f>
        <v>0</v>
      </c>
      <c r="U22" s="7">
        <f>SUM(K22,M22,O22)</f>
        <v>0</v>
      </c>
    </row>
    <row r="23" spans="1:28">
      <c r="E23" s="7"/>
      <c r="F23" s="7"/>
      <c r="G23" s="7"/>
      <c r="H23" s="7"/>
      <c r="I23" s="7"/>
      <c r="J23" s="7"/>
    </row>
    <row r="24" spans="1:28">
      <c r="A24" s="7" t="s">
        <v>721</v>
      </c>
      <c r="B24" s="7" t="s">
        <v>1281</v>
      </c>
      <c r="E24" s="7"/>
      <c r="F24" s="7"/>
      <c r="G24" s="7"/>
      <c r="H24" s="7"/>
      <c r="I24" s="7"/>
      <c r="J24" s="7" t="s">
        <v>1282</v>
      </c>
      <c r="K24" s="10">
        <v>1</v>
      </c>
      <c r="L24" s="2">
        <v>25</v>
      </c>
      <c r="M24" s="3">
        <v>3</v>
      </c>
      <c r="N24" s="4">
        <v>19</v>
      </c>
      <c r="O24" s="5">
        <v>1</v>
      </c>
      <c r="P24" s="6">
        <v>25</v>
      </c>
      <c r="R24" s="7" t="str">
        <f t="shared" si="0"/>
        <v/>
      </c>
      <c r="S24" s="7">
        <f>SUM(L24,N24,P24,R24)</f>
        <v>69</v>
      </c>
      <c r="U24" s="7">
        <f>SUM(K24,M24,O24)</f>
        <v>5</v>
      </c>
      <c r="Y24" s="7">
        <f>SUM(S24,S26,S25,S27,-AB24)</f>
        <v>195</v>
      </c>
      <c r="AB24" s="7">
        <f>MIN(S24:S27)</f>
        <v>62</v>
      </c>
    </row>
    <row r="25" spans="1:28">
      <c r="A25" s="7" t="s">
        <v>722</v>
      </c>
      <c r="B25" s="68" t="s">
        <v>1364</v>
      </c>
      <c r="E25" s="7"/>
      <c r="F25" s="7"/>
      <c r="G25" s="7"/>
      <c r="H25" s="7"/>
      <c r="I25" s="7"/>
      <c r="J25" s="7" t="s">
        <v>1283</v>
      </c>
      <c r="K25" s="10">
        <v>3</v>
      </c>
      <c r="L25" s="2">
        <v>22</v>
      </c>
      <c r="M25" s="3">
        <v>4</v>
      </c>
      <c r="N25" s="4">
        <v>21</v>
      </c>
      <c r="O25" s="5">
        <v>4</v>
      </c>
      <c r="P25" s="6">
        <v>20</v>
      </c>
      <c r="R25" s="7" t="str">
        <f t="shared" si="0"/>
        <v/>
      </c>
      <c r="S25" s="7">
        <f>SUM(L25,N25,P25,R25)</f>
        <v>63</v>
      </c>
      <c r="U25" s="7">
        <f>SUM(K25,M25,O25)</f>
        <v>11</v>
      </c>
    </row>
    <row r="26" spans="1:28">
      <c r="A26" s="7" t="s">
        <v>723</v>
      </c>
      <c r="B26" s="7" t="s">
        <v>1284</v>
      </c>
      <c r="E26" s="7"/>
      <c r="F26" s="7"/>
      <c r="G26" s="7"/>
      <c r="H26" s="7"/>
      <c r="I26" s="7"/>
      <c r="J26" s="7" t="s">
        <v>1285</v>
      </c>
      <c r="K26" s="10">
        <v>3</v>
      </c>
      <c r="L26" s="2">
        <v>21</v>
      </c>
      <c r="M26" s="3">
        <v>3</v>
      </c>
      <c r="N26" s="4">
        <v>22</v>
      </c>
      <c r="O26" s="5">
        <v>2</v>
      </c>
      <c r="P26" s="6">
        <v>19</v>
      </c>
      <c r="R26" s="7" t="str">
        <f t="shared" si="0"/>
        <v/>
      </c>
      <c r="S26" s="7">
        <f>SUM(L26,N26,P26,R26)</f>
        <v>62</v>
      </c>
      <c r="U26" s="7">
        <f>SUM(K26,M26,O26)</f>
        <v>8</v>
      </c>
    </row>
    <row r="27" spans="1:28">
      <c r="A27" s="7" t="s">
        <v>724</v>
      </c>
      <c r="B27" s="7" t="s">
        <v>1286</v>
      </c>
      <c r="E27" s="7"/>
      <c r="F27" s="7"/>
      <c r="G27" s="7"/>
      <c r="H27" s="7"/>
      <c r="I27" s="7"/>
      <c r="J27" s="7" t="s">
        <v>1287</v>
      </c>
      <c r="K27" s="10">
        <v>2</v>
      </c>
      <c r="L27" s="2">
        <v>23</v>
      </c>
      <c r="M27" s="3">
        <v>3</v>
      </c>
      <c r="N27" s="4">
        <v>19</v>
      </c>
      <c r="O27" s="5">
        <v>3</v>
      </c>
      <c r="P27" s="6">
        <v>21</v>
      </c>
      <c r="R27" s="7" t="str">
        <f t="shared" si="0"/>
        <v/>
      </c>
      <c r="S27" s="7">
        <f>SUM(L27,N27,P27,R27)</f>
        <v>63</v>
      </c>
      <c r="U27" s="7">
        <f>SUM(K27,M27,O27)</f>
        <v>8</v>
      </c>
    </row>
    <row r="28" spans="1:28">
      <c r="E28" s="7"/>
      <c r="F28" s="7"/>
      <c r="G28" s="7"/>
      <c r="H28" s="7"/>
      <c r="I28" s="7"/>
      <c r="J28" s="7"/>
    </row>
    <row r="29" spans="1:28">
      <c r="A29" s="7" t="s">
        <v>725</v>
      </c>
      <c r="B29" s="68" t="s">
        <v>1367</v>
      </c>
      <c r="E29" s="7"/>
      <c r="F29" s="7"/>
      <c r="G29" s="7"/>
      <c r="H29" s="7"/>
      <c r="I29" s="7"/>
      <c r="J29" s="7" t="s">
        <v>1288</v>
      </c>
      <c r="K29" s="10">
        <v>1</v>
      </c>
      <c r="L29" s="2">
        <v>25</v>
      </c>
      <c r="M29" s="3">
        <v>1</v>
      </c>
      <c r="N29" s="4">
        <v>25</v>
      </c>
      <c r="O29" s="5">
        <v>1</v>
      </c>
      <c r="P29" s="6">
        <v>25</v>
      </c>
      <c r="R29" s="7" t="str">
        <f t="shared" si="0"/>
        <v/>
      </c>
      <c r="S29" s="7">
        <f>SUM(L29,N29,P29,R29)</f>
        <v>75</v>
      </c>
      <c r="U29" s="7">
        <f>SUM(K29,M29,O29)</f>
        <v>3</v>
      </c>
      <c r="Y29" s="7">
        <f>SUM(S29,S31,S30,S32,-AB29)</f>
        <v>199</v>
      </c>
      <c r="AB29" s="7">
        <f>MIN(S29:S32)</f>
        <v>0</v>
      </c>
    </row>
    <row r="30" spans="1:28">
      <c r="A30" s="7" t="s">
        <v>726</v>
      </c>
      <c r="B30" s="7" t="s">
        <v>1289</v>
      </c>
      <c r="E30" s="7"/>
      <c r="F30" s="7"/>
      <c r="G30" s="7"/>
      <c r="H30" s="7"/>
      <c r="I30" s="7"/>
      <c r="J30" s="7" t="s">
        <v>1290</v>
      </c>
      <c r="K30" s="10">
        <v>2</v>
      </c>
      <c r="L30" s="2">
        <v>25</v>
      </c>
      <c r="M30" s="3">
        <v>4</v>
      </c>
      <c r="N30" s="4">
        <v>23</v>
      </c>
      <c r="O30" s="5">
        <v>4</v>
      </c>
      <c r="P30" s="6">
        <v>20</v>
      </c>
      <c r="R30" s="7" t="str">
        <f t="shared" si="0"/>
        <v/>
      </c>
      <c r="S30" s="7">
        <f>SUM(L30,N30,P30,R30)</f>
        <v>68</v>
      </c>
      <c r="U30" s="7">
        <f>SUM(K30,M30,O30)</f>
        <v>10</v>
      </c>
    </row>
    <row r="31" spans="1:28">
      <c r="A31" s="7" t="s">
        <v>727</v>
      </c>
      <c r="B31" s="68" t="s">
        <v>1366</v>
      </c>
      <c r="E31" s="7"/>
      <c r="F31" s="7"/>
      <c r="G31" s="7"/>
      <c r="H31" s="7"/>
      <c r="I31" s="7"/>
      <c r="J31" s="7" t="s">
        <v>1291</v>
      </c>
      <c r="K31" s="10">
        <v>4</v>
      </c>
      <c r="L31" s="2">
        <v>20</v>
      </c>
      <c r="M31" s="3">
        <v>4</v>
      </c>
      <c r="N31" s="4">
        <v>15</v>
      </c>
      <c r="O31" s="5">
        <v>4</v>
      </c>
      <c r="P31" s="6">
        <v>21</v>
      </c>
      <c r="R31" s="7" t="str">
        <f t="shared" si="0"/>
        <v/>
      </c>
      <c r="S31" s="7">
        <f>SUM(L31,N31,P31,R31)</f>
        <v>56</v>
      </c>
      <c r="U31" s="7">
        <f>SUM(K31,M31,O31)</f>
        <v>12</v>
      </c>
    </row>
    <row r="32" spans="1:28">
      <c r="A32" s="7" t="s">
        <v>728</v>
      </c>
      <c r="E32" s="7"/>
      <c r="F32" s="7"/>
      <c r="G32" s="7"/>
      <c r="H32" s="7"/>
      <c r="I32" s="7"/>
      <c r="J32" s="7"/>
      <c r="R32" s="7" t="str">
        <f t="shared" si="0"/>
        <v/>
      </c>
      <c r="S32" s="7">
        <f>SUM(L32,N32,P32,R32)</f>
        <v>0</v>
      </c>
      <c r="U32" s="7">
        <f>SUM(K32,M32,O32)</f>
        <v>0</v>
      </c>
    </row>
    <row r="33" spans="1:28">
      <c r="E33" s="7"/>
      <c r="F33" s="7"/>
      <c r="G33" s="7"/>
      <c r="H33" s="7"/>
      <c r="I33" s="7"/>
      <c r="J33" s="7"/>
    </row>
    <row r="34" spans="1:28">
      <c r="A34" s="7" t="s">
        <v>729</v>
      </c>
      <c r="B34" s="7" t="s">
        <v>1292</v>
      </c>
      <c r="D34" s="7" t="s">
        <v>1293</v>
      </c>
      <c r="E34" s="7"/>
      <c r="F34" s="7" t="s">
        <v>1294</v>
      </c>
      <c r="G34" s="7"/>
      <c r="H34" s="7"/>
      <c r="I34" s="7"/>
      <c r="J34" s="7" t="s">
        <v>1295</v>
      </c>
      <c r="K34" s="10">
        <v>1</v>
      </c>
      <c r="L34" s="2">
        <v>25</v>
      </c>
      <c r="M34" s="3">
        <v>1</v>
      </c>
      <c r="N34" s="4">
        <v>23</v>
      </c>
      <c r="O34" s="5">
        <v>2</v>
      </c>
      <c r="P34" s="6">
        <v>21</v>
      </c>
      <c r="R34" s="7" t="str">
        <f t="shared" si="0"/>
        <v/>
      </c>
      <c r="S34" s="7">
        <f>SUM(L34,N34,P34,R34)</f>
        <v>69</v>
      </c>
      <c r="U34" s="7">
        <f>SUM(K34,M34,O34)</f>
        <v>4</v>
      </c>
      <c r="Y34" s="7">
        <f>SUM(S34,S36,S35,S37,-AB34)</f>
        <v>123</v>
      </c>
      <c r="AB34" s="7">
        <f>MIN(S34:S37)</f>
        <v>0</v>
      </c>
    </row>
    <row r="35" spans="1:28">
      <c r="A35" s="7" t="s">
        <v>730</v>
      </c>
      <c r="B35" s="7" t="s">
        <v>1296</v>
      </c>
      <c r="E35" s="7"/>
      <c r="F35" s="7"/>
      <c r="G35" s="7"/>
      <c r="H35" s="7"/>
      <c r="I35" s="7"/>
      <c r="J35" s="7" t="s">
        <v>1297</v>
      </c>
      <c r="K35" s="10">
        <v>4</v>
      </c>
      <c r="L35" s="2">
        <v>16</v>
      </c>
      <c r="M35" s="3">
        <v>2</v>
      </c>
      <c r="N35" s="4">
        <v>24</v>
      </c>
      <c r="O35" s="5">
        <v>4</v>
      </c>
      <c r="P35" s="6">
        <v>14</v>
      </c>
      <c r="R35" s="7" t="str">
        <f t="shared" si="0"/>
        <v/>
      </c>
      <c r="S35" s="7">
        <f>SUM(L35,N35,P35,R35)</f>
        <v>54</v>
      </c>
      <c r="U35" s="7">
        <f>SUM(K35,M35,O35)</f>
        <v>10</v>
      </c>
    </row>
    <row r="36" spans="1:28">
      <c r="A36" s="7" t="s">
        <v>731</v>
      </c>
      <c r="E36" s="7"/>
      <c r="F36" s="7"/>
      <c r="G36" s="7"/>
      <c r="H36" s="7"/>
      <c r="I36" s="7"/>
      <c r="J36" s="7"/>
      <c r="R36" s="7" t="str">
        <f t="shared" si="0"/>
        <v/>
      </c>
      <c r="S36" s="7">
        <f>SUM(L36,N36,P36,R36)</f>
        <v>0</v>
      </c>
      <c r="U36" s="7">
        <f>SUM(K36,M36,O36)</f>
        <v>0</v>
      </c>
    </row>
    <row r="37" spans="1:28">
      <c r="A37" s="7" t="s">
        <v>732</v>
      </c>
      <c r="E37" s="7"/>
      <c r="F37" s="7"/>
      <c r="G37" s="7"/>
      <c r="H37" s="7"/>
      <c r="I37" s="7"/>
      <c r="J37" s="7"/>
      <c r="R37" s="7" t="str">
        <f t="shared" si="0"/>
        <v/>
      </c>
      <c r="S37" s="7">
        <f>SUM(L37,N37,P37,R37)</f>
        <v>0</v>
      </c>
      <c r="U37" s="7">
        <f>SUM(K37,M37,O37)</f>
        <v>0</v>
      </c>
    </row>
    <row r="38" spans="1:28">
      <c r="E38" s="7"/>
      <c r="F38" s="7"/>
      <c r="G38" s="7"/>
      <c r="H38" s="7"/>
      <c r="I38" s="7"/>
      <c r="J38" s="7"/>
    </row>
    <row r="39" spans="1:28">
      <c r="A39" s="7" t="s">
        <v>733</v>
      </c>
      <c r="B39" s="7" t="s">
        <v>1298</v>
      </c>
      <c r="E39" s="7"/>
      <c r="F39" s="7"/>
      <c r="G39" s="7"/>
      <c r="H39" s="7"/>
      <c r="I39" s="7"/>
      <c r="J39" s="7" t="s">
        <v>1297</v>
      </c>
      <c r="K39" s="10">
        <v>4</v>
      </c>
      <c r="L39" s="2">
        <v>21</v>
      </c>
      <c r="M39" s="3">
        <v>4</v>
      </c>
      <c r="N39" s="4">
        <v>19</v>
      </c>
      <c r="O39" s="5">
        <v>4</v>
      </c>
      <c r="P39" s="6">
        <v>20</v>
      </c>
      <c r="R39" s="7" t="str">
        <f t="shared" si="0"/>
        <v/>
      </c>
      <c r="S39" s="7">
        <f>SUM(L39,N39,P39,R39)</f>
        <v>60</v>
      </c>
      <c r="U39" s="7">
        <f>SUM(K39,M39,O39)</f>
        <v>12</v>
      </c>
      <c r="Y39" s="7">
        <f>SUM(S39,S41,S40,S42,-AB39)</f>
        <v>195</v>
      </c>
      <c r="AB39" s="7">
        <f>MIN(S39:S42)</f>
        <v>54</v>
      </c>
    </row>
    <row r="40" spans="1:28">
      <c r="A40" s="7" t="s">
        <v>734</v>
      </c>
      <c r="B40" s="7" t="s">
        <v>1299</v>
      </c>
      <c r="D40" s="7" t="s">
        <v>1300</v>
      </c>
      <c r="E40" s="7"/>
      <c r="F40" s="7"/>
      <c r="G40" s="7"/>
      <c r="H40" s="7"/>
      <c r="I40" s="7"/>
      <c r="J40" s="7" t="s">
        <v>1301</v>
      </c>
      <c r="K40" s="10">
        <v>3</v>
      </c>
      <c r="L40" s="2">
        <v>24</v>
      </c>
      <c r="M40" s="3">
        <v>4</v>
      </c>
      <c r="N40" s="4">
        <v>21</v>
      </c>
      <c r="O40" s="5">
        <v>4</v>
      </c>
      <c r="P40" s="6">
        <v>19</v>
      </c>
      <c r="R40" s="7" t="str">
        <f t="shared" si="0"/>
        <v/>
      </c>
      <c r="S40" s="7">
        <f>SUM(L40,N40,P40,R40)</f>
        <v>64</v>
      </c>
      <c r="U40" s="7">
        <f>SUM(K40,M40,O40)</f>
        <v>11</v>
      </c>
    </row>
    <row r="41" spans="1:28">
      <c r="A41" s="7" t="s">
        <v>735</v>
      </c>
      <c r="B41" s="7" t="s">
        <v>1302</v>
      </c>
      <c r="E41" s="7"/>
      <c r="F41" s="7"/>
      <c r="G41" s="7"/>
      <c r="H41" s="7"/>
      <c r="I41" s="7"/>
      <c r="J41" s="7" t="s">
        <v>1303</v>
      </c>
      <c r="K41" s="10">
        <v>4</v>
      </c>
      <c r="L41" s="2">
        <v>19</v>
      </c>
      <c r="M41" s="3">
        <v>4</v>
      </c>
      <c r="N41" s="4">
        <v>16</v>
      </c>
      <c r="O41" s="5">
        <v>3</v>
      </c>
      <c r="P41" s="6">
        <v>19</v>
      </c>
      <c r="R41" s="7" t="str">
        <f t="shared" si="0"/>
        <v/>
      </c>
      <c r="S41" s="7">
        <f>SUM(L41,N41,P41,R41)</f>
        <v>54</v>
      </c>
      <c r="U41" s="7">
        <f>SUM(K41,M41,O41)</f>
        <v>11</v>
      </c>
    </row>
    <row r="42" spans="1:28">
      <c r="A42" s="7" t="s">
        <v>736</v>
      </c>
      <c r="B42" s="7" t="s">
        <v>1304</v>
      </c>
      <c r="D42" s="7" t="s">
        <v>1221</v>
      </c>
      <c r="E42" s="7"/>
      <c r="F42" s="7" t="s">
        <v>1305</v>
      </c>
      <c r="G42" s="7"/>
      <c r="H42" s="7"/>
      <c r="I42" s="7"/>
      <c r="J42" s="7" t="s">
        <v>1306</v>
      </c>
      <c r="K42" s="10">
        <v>2</v>
      </c>
      <c r="L42" s="2">
        <v>23</v>
      </c>
      <c r="M42" s="3">
        <v>4</v>
      </c>
      <c r="N42" s="4">
        <v>23</v>
      </c>
      <c r="O42" s="5">
        <v>2</v>
      </c>
      <c r="P42" s="6">
        <v>25</v>
      </c>
      <c r="R42" s="7" t="str">
        <f t="shared" si="0"/>
        <v/>
      </c>
      <c r="S42" s="7">
        <f>SUM(L42,N42,P42,R42)</f>
        <v>71</v>
      </c>
      <c r="U42" s="7">
        <f>SUM(K42,M42,O42)</f>
        <v>8</v>
      </c>
    </row>
    <row r="43" spans="1:28">
      <c r="E43" s="7"/>
      <c r="F43" s="7"/>
      <c r="G43" s="7"/>
      <c r="H43" s="7"/>
      <c r="I43" s="7"/>
      <c r="J43" s="7"/>
    </row>
    <row r="44" spans="1:28">
      <c r="A44" s="7" t="s">
        <v>737</v>
      </c>
      <c r="E44" s="7"/>
      <c r="F44" s="7"/>
      <c r="G44" s="7"/>
      <c r="H44" s="7"/>
      <c r="I44" s="7"/>
      <c r="J44" s="7"/>
      <c r="R44" s="7" t="str">
        <f t="shared" si="0"/>
        <v/>
      </c>
      <c r="S44" s="7">
        <f>SUM(L44,N44,P44,R44)</f>
        <v>0</v>
      </c>
      <c r="U44" s="7">
        <f>SUM(K44,M44,O44)</f>
        <v>0</v>
      </c>
      <c r="Y44" s="7">
        <f>SUM(S44,S46,S45,S47,-AB44)</f>
        <v>0</v>
      </c>
      <c r="AB44" s="7">
        <f>MIN(S44:S47)</f>
        <v>0</v>
      </c>
    </row>
    <row r="45" spans="1:28">
      <c r="A45" s="7" t="s">
        <v>738</v>
      </c>
      <c r="E45" s="7"/>
      <c r="F45" s="7"/>
      <c r="G45" s="7"/>
      <c r="H45" s="7"/>
      <c r="I45" s="7"/>
      <c r="J45" s="7"/>
      <c r="R45" s="7" t="str">
        <f t="shared" si="0"/>
        <v/>
      </c>
      <c r="S45" s="7">
        <f>SUM(L45,N45,P45,R45)</f>
        <v>0</v>
      </c>
      <c r="U45" s="7">
        <f>SUM(K45,M45,O45)</f>
        <v>0</v>
      </c>
    </row>
    <row r="46" spans="1:28">
      <c r="A46" s="7" t="s">
        <v>739</v>
      </c>
      <c r="E46" s="7"/>
      <c r="F46" s="7"/>
      <c r="G46" s="7"/>
      <c r="H46" s="7"/>
      <c r="I46" s="7"/>
      <c r="J46" s="7"/>
      <c r="R46" s="7" t="str">
        <f t="shared" si="0"/>
        <v/>
      </c>
      <c r="S46" s="7">
        <f>SUM(L46,N46,P46,R46)</f>
        <v>0</v>
      </c>
      <c r="U46" s="7">
        <f>SUM(K46,M46,O46)</f>
        <v>0</v>
      </c>
    </row>
    <row r="47" spans="1:28">
      <c r="A47" s="7" t="s">
        <v>740</v>
      </c>
      <c r="E47" s="7"/>
      <c r="F47" s="7"/>
      <c r="G47" s="7"/>
      <c r="H47" s="7"/>
      <c r="I47" s="7"/>
      <c r="J47" s="7"/>
      <c r="R47" s="7" t="str">
        <f t="shared" si="0"/>
        <v/>
      </c>
      <c r="S47" s="7">
        <f>SUM(L47,N47,P47,R47)</f>
        <v>0</v>
      </c>
      <c r="U47" s="7">
        <f>SUM(K47,M47,O47)</f>
        <v>0</v>
      </c>
    </row>
    <row r="48" spans="1:28">
      <c r="E48" s="7"/>
      <c r="F48" s="7"/>
      <c r="G48" s="7"/>
      <c r="H48" s="7"/>
      <c r="I48" s="7"/>
      <c r="J48" s="7"/>
    </row>
    <row r="49" spans="1:28">
      <c r="A49" s="7" t="s">
        <v>741</v>
      </c>
      <c r="B49" s="7" t="s">
        <v>1307</v>
      </c>
      <c r="E49" s="7"/>
      <c r="F49" s="7"/>
      <c r="G49" s="7"/>
      <c r="H49" s="7"/>
      <c r="I49" s="7"/>
      <c r="J49" s="7" t="s">
        <v>1308</v>
      </c>
      <c r="K49" s="10">
        <v>2</v>
      </c>
      <c r="L49" s="2">
        <v>22</v>
      </c>
      <c r="M49" s="3">
        <v>3</v>
      </c>
      <c r="N49" s="4">
        <v>24</v>
      </c>
      <c r="O49" s="5">
        <v>4</v>
      </c>
      <c r="P49" s="6">
        <v>19</v>
      </c>
      <c r="R49" s="7" t="str">
        <f t="shared" si="0"/>
        <v/>
      </c>
      <c r="S49" s="7">
        <f>SUM(L49,N49,P49,R49)</f>
        <v>65</v>
      </c>
      <c r="U49" s="7">
        <f>SUM(K49,M49,O49)</f>
        <v>9</v>
      </c>
      <c r="Y49" s="7">
        <f>SUM(S49,S51,S50,S52,-AB49)</f>
        <v>130</v>
      </c>
      <c r="AB49" s="7">
        <f>MIN(S49:S52)</f>
        <v>0</v>
      </c>
    </row>
    <row r="50" spans="1:28">
      <c r="A50" s="7" t="s">
        <v>742</v>
      </c>
      <c r="B50" s="7" t="s">
        <v>1309</v>
      </c>
      <c r="E50" s="7"/>
      <c r="F50" s="7"/>
      <c r="G50" s="7"/>
      <c r="H50" s="7"/>
      <c r="I50" s="7"/>
      <c r="J50" s="7" t="s">
        <v>1310</v>
      </c>
      <c r="K50" s="10">
        <v>4</v>
      </c>
      <c r="L50" s="2">
        <v>19</v>
      </c>
      <c r="M50" s="3">
        <v>3</v>
      </c>
      <c r="N50" s="4">
        <v>22</v>
      </c>
      <c r="O50" s="5">
        <v>2</v>
      </c>
      <c r="P50" s="6">
        <v>24</v>
      </c>
      <c r="R50" s="7" t="str">
        <f t="shared" si="0"/>
        <v/>
      </c>
      <c r="S50" s="7">
        <f>SUM(L50,N50,P50,R50)</f>
        <v>65</v>
      </c>
      <c r="U50" s="7">
        <f>SUM(K50,M50,O50)</f>
        <v>9</v>
      </c>
    </row>
    <row r="51" spans="1:28">
      <c r="A51" s="7" t="s">
        <v>743</v>
      </c>
      <c r="E51" s="7"/>
      <c r="F51" s="7"/>
      <c r="G51" s="7"/>
      <c r="H51" s="7"/>
      <c r="I51" s="7"/>
      <c r="J51" s="7"/>
      <c r="R51" s="7" t="str">
        <f t="shared" si="0"/>
        <v/>
      </c>
      <c r="S51" s="7">
        <f>SUM(L51,N51,P51,R51)</f>
        <v>0</v>
      </c>
      <c r="U51" s="7">
        <f>SUM(K51,M51,O51)</f>
        <v>0</v>
      </c>
    </row>
    <row r="52" spans="1:28">
      <c r="A52" s="7" t="s">
        <v>744</v>
      </c>
      <c r="E52" s="7"/>
      <c r="F52" s="7"/>
      <c r="G52" s="7"/>
      <c r="H52" s="7"/>
      <c r="I52" s="7"/>
      <c r="J52" s="7"/>
      <c r="R52" s="7" t="str">
        <f t="shared" si="0"/>
        <v/>
      </c>
      <c r="S52" s="7">
        <f>SUM(L52,N52,P52,R52)</f>
        <v>0</v>
      </c>
      <c r="U52" s="7">
        <f>SUM(K52,M52,O52)</f>
        <v>0</v>
      </c>
    </row>
    <row r="53" spans="1:28">
      <c r="E53" s="7"/>
      <c r="F53" s="7"/>
      <c r="G53" s="7"/>
      <c r="H53" s="7"/>
      <c r="I53" s="7"/>
      <c r="J53" s="7"/>
    </row>
    <row r="54" spans="1:28">
      <c r="A54" s="7" t="s">
        <v>745</v>
      </c>
      <c r="B54" s="7" t="s">
        <v>1311</v>
      </c>
      <c r="D54" s="7" t="s">
        <v>1312</v>
      </c>
      <c r="E54" s="7"/>
      <c r="F54" s="7" t="s">
        <v>1313</v>
      </c>
      <c r="G54" s="7"/>
      <c r="H54" s="7"/>
      <c r="I54" s="7"/>
      <c r="J54" s="7" t="s">
        <v>1308</v>
      </c>
      <c r="K54" s="10">
        <v>1</v>
      </c>
      <c r="L54" s="2">
        <v>25</v>
      </c>
      <c r="M54" s="3">
        <v>2</v>
      </c>
      <c r="N54" s="4">
        <v>24</v>
      </c>
      <c r="O54" s="5">
        <v>2</v>
      </c>
      <c r="P54" s="6">
        <v>25</v>
      </c>
      <c r="R54" s="7" t="str">
        <f t="shared" si="0"/>
        <v/>
      </c>
      <c r="S54" s="7">
        <f>SUM(L54,N54,P54,R54)</f>
        <v>74</v>
      </c>
      <c r="U54" s="7">
        <f>SUM(K54,M54,O54)</f>
        <v>5</v>
      </c>
      <c r="Y54" s="7">
        <f>SUM(S54,S56,S55,S57,-AB54)</f>
        <v>74</v>
      </c>
      <c r="AB54" s="7">
        <f>MIN(S54:S57)</f>
        <v>0</v>
      </c>
    </row>
    <row r="55" spans="1:28">
      <c r="A55" s="7" t="s">
        <v>746</v>
      </c>
      <c r="E55" s="7"/>
      <c r="F55" s="7"/>
      <c r="G55" s="7"/>
      <c r="H55" s="7"/>
      <c r="I55" s="7"/>
      <c r="J55" s="7"/>
      <c r="R55" s="7" t="str">
        <f t="shared" si="0"/>
        <v/>
      </c>
      <c r="S55" s="7">
        <f>SUM(L55,N55,P55,R55)</f>
        <v>0</v>
      </c>
      <c r="U55" s="7">
        <f>SUM(K55,M55,O55)</f>
        <v>0</v>
      </c>
    </row>
    <row r="56" spans="1:28">
      <c r="A56" s="7" t="s">
        <v>747</v>
      </c>
      <c r="E56" s="7"/>
      <c r="F56" s="7"/>
      <c r="G56" s="7"/>
      <c r="H56" s="7"/>
      <c r="I56" s="7"/>
      <c r="J56" s="7"/>
      <c r="R56" s="7" t="str">
        <f t="shared" si="0"/>
        <v/>
      </c>
      <c r="S56" s="7">
        <f>SUM(L56,N56,P56,R56)</f>
        <v>0</v>
      </c>
      <c r="U56" s="7">
        <f>SUM(K56,M56,O56)</f>
        <v>0</v>
      </c>
    </row>
    <row r="57" spans="1:28">
      <c r="A57" s="7" t="s">
        <v>748</v>
      </c>
      <c r="E57" s="7"/>
      <c r="F57" s="7"/>
      <c r="G57" s="7"/>
      <c r="H57" s="7"/>
      <c r="I57" s="7"/>
      <c r="J57" s="7"/>
      <c r="R57" s="7" t="str">
        <f t="shared" si="0"/>
        <v/>
      </c>
      <c r="S57" s="7">
        <f>SUM(L57,N57,P57,R57)</f>
        <v>0</v>
      </c>
      <c r="U57" s="7">
        <f>SUM(K57,M57,O57)</f>
        <v>0</v>
      </c>
    </row>
    <row r="58" spans="1:28">
      <c r="E58" s="7"/>
      <c r="F58" s="7"/>
      <c r="G58" s="7"/>
      <c r="H58" s="7"/>
      <c r="I58" s="7"/>
      <c r="J58" s="7"/>
    </row>
    <row r="59" spans="1:28">
      <c r="A59" s="7" t="s">
        <v>749</v>
      </c>
      <c r="E59" s="7"/>
      <c r="F59" s="7"/>
      <c r="G59" s="7"/>
      <c r="H59" s="7"/>
      <c r="I59" s="7"/>
      <c r="J59" s="7"/>
      <c r="R59" s="7" t="str">
        <f t="shared" si="0"/>
        <v/>
      </c>
      <c r="S59" s="7">
        <f>SUM(L59,N59,P59,R59)</f>
        <v>0</v>
      </c>
      <c r="U59" s="7">
        <f>SUM(K59,M59,O59)</f>
        <v>0</v>
      </c>
      <c r="Y59" s="7">
        <f>SUM(S59,S61,S60,S62,-AB59)</f>
        <v>0</v>
      </c>
      <c r="AB59" s="7">
        <f>MIN(S59:S62)</f>
        <v>0</v>
      </c>
    </row>
    <row r="60" spans="1:28">
      <c r="A60" s="7" t="s">
        <v>750</v>
      </c>
      <c r="E60" s="7"/>
      <c r="F60" s="7"/>
      <c r="G60" s="7"/>
      <c r="H60" s="7"/>
      <c r="I60" s="7"/>
      <c r="J60" s="7"/>
      <c r="R60" s="7" t="str">
        <f t="shared" si="0"/>
        <v/>
      </c>
      <c r="S60" s="7">
        <f>SUM(L60,N60,P60,R60)</f>
        <v>0</v>
      </c>
      <c r="U60" s="7">
        <f>SUM(K60,M60,O60)</f>
        <v>0</v>
      </c>
    </row>
    <row r="61" spans="1:28">
      <c r="A61" s="7" t="s">
        <v>751</v>
      </c>
      <c r="E61" s="7"/>
      <c r="F61" s="7"/>
      <c r="G61" s="7"/>
      <c r="H61" s="7"/>
      <c r="I61" s="7"/>
      <c r="J61" s="7"/>
      <c r="R61" s="7" t="str">
        <f t="shared" si="0"/>
        <v/>
      </c>
      <c r="S61" s="7">
        <f>SUM(L61,N61,P61,R61)</f>
        <v>0</v>
      </c>
      <c r="U61" s="7">
        <f>SUM(K61,M61,O61)</f>
        <v>0</v>
      </c>
    </row>
    <row r="62" spans="1:28">
      <c r="A62" s="7" t="s">
        <v>752</v>
      </c>
      <c r="E62" s="7"/>
      <c r="F62" s="7"/>
      <c r="G62" s="7"/>
      <c r="H62" s="7"/>
      <c r="I62" s="7"/>
      <c r="J62" s="7"/>
      <c r="R62" s="7" t="str">
        <f t="shared" si="0"/>
        <v/>
      </c>
      <c r="S62" s="7">
        <f>SUM(L62,N62,P62,R62)</f>
        <v>0</v>
      </c>
      <c r="U62" s="7">
        <f>SUM(K62,M62,O62)</f>
        <v>0</v>
      </c>
    </row>
    <row r="63" spans="1:28">
      <c r="E63" s="7"/>
      <c r="F63" s="7"/>
      <c r="G63" s="7"/>
      <c r="H63" s="7"/>
      <c r="I63" s="7"/>
      <c r="J63" s="7"/>
    </row>
    <row r="64" spans="1:28">
      <c r="A64" s="7" t="s">
        <v>753</v>
      </c>
      <c r="E64" s="7"/>
      <c r="F64" s="7"/>
      <c r="G64" s="7"/>
      <c r="H64" s="7"/>
      <c r="I64" s="7"/>
      <c r="J64" s="7"/>
      <c r="R64" s="7" t="str">
        <f t="shared" si="0"/>
        <v/>
      </c>
      <c r="S64" s="7">
        <f>SUM(L64,N64,P64,R64)</f>
        <v>0</v>
      </c>
      <c r="U64" s="7">
        <f>SUM(K64,M64,O64)</f>
        <v>0</v>
      </c>
      <c r="Y64" s="7">
        <f>SUM(S64,S66,S65,S67,-AB64)</f>
        <v>0</v>
      </c>
      <c r="AB64" s="7">
        <f>MIN(S64:S67)</f>
        <v>0</v>
      </c>
    </row>
    <row r="65" spans="1:28">
      <c r="A65" s="7" t="s">
        <v>754</v>
      </c>
      <c r="E65" s="7"/>
      <c r="F65" s="7"/>
      <c r="G65" s="7"/>
      <c r="H65" s="7"/>
      <c r="I65" s="7"/>
      <c r="J65" s="7"/>
      <c r="R65" s="7" t="str">
        <f t="shared" si="0"/>
        <v/>
      </c>
      <c r="S65" s="7">
        <f>SUM(L65,N65,P65,R65)</f>
        <v>0</v>
      </c>
      <c r="U65" s="7">
        <f>SUM(K65,M65,O65)</f>
        <v>0</v>
      </c>
    </row>
    <row r="66" spans="1:28">
      <c r="A66" s="7" t="s">
        <v>755</v>
      </c>
      <c r="E66" s="7"/>
      <c r="F66" s="7"/>
      <c r="G66" s="7"/>
      <c r="H66" s="7"/>
      <c r="I66" s="7"/>
      <c r="J66" s="7"/>
      <c r="R66" s="7" t="str">
        <f t="shared" si="0"/>
        <v/>
      </c>
      <c r="S66" s="7">
        <f>SUM(L66,N66,P66,R66)</f>
        <v>0</v>
      </c>
      <c r="U66" s="7">
        <f>SUM(K66,M66,O66)</f>
        <v>0</v>
      </c>
    </row>
    <row r="67" spans="1:28">
      <c r="A67" s="7" t="s">
        <v>756</v>
      </c>
      <c r="E67" s="7"/>
      <c r="F67" s="7"/>
      <c r="G67" s="7"/>
      <c r="H67" s="7"/>
      <c r="I67" s="7"/>
      <c r="J67" s="7"/>
      <c r="R67" s="7" t="str">
        <f t="shared" si="0"/>
        <v/>
      </c>
      <c r="S67" s="7">
        <f>SUM(L67,N67,P67,R67)</f>
        <v>0</v>
      </c>
      <c r="U67" s="7">
        <f>SUM(K67,M67,O67)</f>
        <v>0</v>
      </c>
    </row>
    <row r="68" spans="1:28">
      <c r="E68" s="7"/>
      <c r="F68" s="7"/>
      <c r="G68" s="7"/>
      <c r="H68" s="7"/>
      <c r="I68" s="7"/>
      <c r="J68" s="7"/>
    </row>
    <row r="69" spans="1:28">
      <c r="A69" s="7" t="s">
        <v>757</v>
      </c>
      <c r="E69" s="7"/>
      <c r="F69" s="7"/>
      <c r="G69" s="7"/>
      <c r="H69" s="7"/>
      <c r="I69" s="7"/>
      <c r="J69" s="7"/>
      <c r="R69" s="7" t="str">
        <f t="shared" ref="R69:R132" si="1">IF(Q69="1violation",-7*1,IF(Q69="2violations",-7*2,IF(Q69="3violations",-7*3,IF(Q69="",""))))</f>
        <v/>
      </c>
      <c r="S69" s="7">
        <f>SUM(L69,N69,P69,R69)</f>
        <v>0</v>
      </c>
      <c r="U69" s="7">
        <f>SUM(K69,M69,O69)</f>
        <v>0</v>
      </c>
      <c r="Y69" s="7">
        <f>SUM(S69,S71,S70,S72,-AB69)</f>
        <v>0</v>
      </c>
      <c r="AB69" s="7">
        <f>MIN(S69:S72)</f>
        <v>0</v>
      </c>
    </row>
    <row r="70" spans="1:28">
      <c r="A70" s="7" t="s">
        <v>758</v>
      </c>
      <c r="E70" s="7"/>
      <c r="F70" s="7"/>
      <c r="G70" s="7"/>
      <c r="H70" s="7"/>
      <c r="I70" s="7"/>
      <c r="J70" s="7"/>
      <c r="R70" s="7" t="str">
        <f t="shared" si="1"/>
        <v/>
      </c>
      <c r="S70" s="7">
        <f>SUM(L70,N70,P70,R70)</f>
        <v>0</v>
      </c>
      <c r="U70" s="7">
        <f>SUM(K70,M70,O70)</f>
        <v>0</v>
      </c>
    </row>
    <row r="71" spans="1:28">
      <c r="A71" s="7" t="s">
        <v>759</v>
      </c>
      <c r="E71" s="7"/>
      <c r="F71" s="7"/>
      <c r="G71" s="7"/>
      <c r="H71" s="7"/>
      <c r="I71" s="7"/>
      <c r="J71" s="7"/>
      <c r="R71" s="7" t="str">
        <f t="shared" si="1"/>
        <v/>
      </c>
      <c r="S71" s="7">
        <f>SUM(L71,N71,P71,R71)</f>
        <v>0</v>
      </c>
      <c r="U71" s="7">
        <f>SUM(K71,M71,O71)</f>
        <v>0</v>
      </c>
    </row>
    <row r="72" spans="1:28">
      <c r="A72" s="7" t="s">
        <v>760</v>
      </c>
      <c r="E72" s="7"/>
      <c r="F72" s="7"/>
      <c r="G72" s="7"/>
      <c r="H72" s="7"/>
      <c r="I72" s="7"/>
      <c r="J72" s="7"/>
      <c r="R72" s="7" t="str">
        <f t="shared" si="1"/>
        <v/>
      </c>
      <c r="S72" s="7">
        <f>SUM(L72,N72,P72,R72)</f>
        <v>0</v>
      </c>
      <c r="U72" s="7">
        <f>SUM(K72,M72,O72)</f>
        <v>0</v>
      </c>
    </row>
    <row r="73" spans="1:28">
      <c r="E73" s="7"/>
      <c r="F73" s="7"/>
      <c r="G73" s="7"/>
      <c r="H73" s="7"/>
      <c r="I73" s="7"/>
      <c r="J73" s="7"/>
    </row>
    <row r="74" spans="1:28">
      <c r="A74" s="7" t="s">
        <v>761</v>
      </c>
      <c r="E74" s="7"/>
      <c r="F74" s="7"/>
      <c r="G74" s="7"/>
      <c r="H74" s="7"/>
      <c r="I74" s="7"/>
      <c r="J74" s="7"/>
      <c r="R74" s="7" t="str">
        <f t="shared" si="1"/>
        <v/>
      </c>
      <c r="S74" s="7">
        <f>SUM(L74,N74,P74,R74)</f>
        <v>0</v>
      </c>
      <c r="U74" s="7">
        <f>SUM(K74,M74,O74)</f>
        <v>0</v>
      </c>
      <c r="Y74" s="7">
        <f>SUM(S74,S76,S75,S77,-AB74)</f>
        <v>0</v>
      </c>
      <c r="AB74" s="7">
        <f>MIN(S74:S77)</f>
        <v>0</v>
      </c>
    </row>
    <row r="75" spans="1:28">
      <c r="A75" s="7" t="s">
        <v>762</v>
      </c>
      <c r="E75" s="7"/>
      <c r="F75" s="7"/>
      <c r="G75" s="7"/>
      <c r="H75" s="7"/>
      <c r="I75" s="7"/>
      <c r="J75" s="7"/>
      <c r="R75" s="7" t="str">
        <f t="shared" si="1"/>
        <v/>
      </c>
      <c r="S75" s="7">
        <f>SUM(L75,N75,P75,R75)</f>
        <v>0</v>
      </c>
      <c r="U75" s="7">
        <f>SUM(K75,M75,O75)</f>
        <v>0</v>
      </c>
    </row>
    <row r="76" spans="1:28">
      <c r="A76" s="7" t="s">
        <v>763</v>
      </c>
      <c r="E76" s="7"/>
      <c r="F76" s="7"/>
      <c r="G76" s="7"/>
      <c r="H76" s="7"/>
      <c r="I76" s="7"/>
      <c r="J76" s="7"/>
      <c r="R76" s="7" t="str">
        <f t="shared" si="1"/>
        <v/>
      </c>
      <c r="S76" s="7">
        <f>SUM(L76,N76,P76,R76)</f>
        <v>0</v>
      </c>
      <c r="U76" s="7">
        <f>SUM(K76,M76,O76)</f>
        <v>0</v>
      </c>
    </row>
    <row r="77" spans="1:28">
      <c r="A77" s="7" t="s">
        <v>764</v>
      </c>
      <c r="E77" s="7"/>
      <c r="F77" s="7"/>
      <c r="G77" s="7"/>
      <c r="H77" s="7"/>
      <c r="I77" s="7"/>
      <c r="J77" s="7"/>
      <c r="R77" s="7" t="str">
        <f t="shared" si="1"/>
        <v/>
      </c>
      <c r="S77" s="7">
        <f>SUM(L77,N77,P77,R77)</f>
        <v>0</v>
      </c>
      <c r="U77" s="7">
        <f>SUM(K77,M77,O77)</f>
        <v>0</v>
      </c>
    </row>
    <row r="78" spans="1:28">
      <c r="E78" s="7"/>
      <c r="F78" s="7"/>
      <c r="G78" s="7"/>
      <c r="H78" s="7"/>
      <c r="I78" s="7"/>
      <c r="J78" s="7"/>
    </row>
    <row r="79" spans="1:28">
      <c r="A79" s="7" t="s">
        <v>765</v>
      </c>
      <c r="E79" s="7"/>
      <c r="F79" s="7"/>
      <c r="G79" s="7"/>
      <c r="H79" s="7"/>
      <c r="I79" s="7"/>
      <c r="J79" s="7"/>
      <c r="R79" s="7" t="str">
        <f t="shared" si="1"/>
        <v/>
      </c>
      <c r="S79" s="7">
        <f>SUM(L79,N79,P79,R79)</f>
        <v>0</v>
      </c>
      <c r="U79" s="7">
        <f>SUM(K79,M79,O79)</f>
        <v>0</v>
      </c>
      <c r="Y79" s="7">
        <f>SUM(S79,S81,S80,S82,-AB79)</f>
        <v>0</v>
      </c>
      <c r="AB79" s="7">
        <f>MIN(S79:S82)</f>
        <v>0</v>
      </c>
    </row>
    <row r="80" spans="1:28">
      <c r="A80" s="7" t="s">
        <v>766</v>
      </c>
      <c r="E80" s="7"/>
      <c r="F80" s="7"/>
      <c r="G80" s="7"/>
      <c r="H80" s="7"/>
      <c r="I80" s="7"/>
      <c r="J80" s="7"/>
      <c r="R80" s="7" t="str">
        <f t="shared" si="1"/>
        <v/>
      </c>
      <c r="S80" s="7">
        <f>SUM(L80,N80,P80,R80)</f>
        <v>0</v>
      </c>
      <c r="U80" s="7">
        <f>SUM(K80,M80,O80)</f>
        <v>0</v>
      </c>
    </row>
    <row r="81" spans="1:28">
      <c r="A81" s="7" t="s">
        <v>767</v>
      </c>
      <c r="E81" s="7"/>
      <c r="F81" s="7"/>
      <c r="G81" s="7"/>
      <c r="H81" s="7"/>
      <c r="I81" s="7"/>
      <c r="J81" s="7"/>
      <c r="R81" s="7" t="str">
        <f t="shared" si="1"/>
        <v/>
      </c>
      <c r="S81" s="7">
        <f>SUM(L81,N81,P81,R81)</f>
        <v>0</v>
      </c>
      <c r="U81" s="7">
        <f>SUM(K81,M81,O81)</f>
        <v>0</v>
      </c>
    </row>
    <row r="82" spans="1:28">
      <c r="A82" s="7" t="s">
        <v>768</v>
      </c>
      <c r="E82" s="7"/>
      <c r="F82" s="7"/>
      <c r="G82" s="7"/>
      <c r="H82" s="7"/>
      <c r="I82" s="7"/>
      <c r="J82" s="7"/>
      <c r="R82" s="7" t="str">
        <f t="shared" si="1"/>
        <v/>
      </c>
      <c r="S82" s="7">
        <f>SUM(L82,N82,P82,R82)</f>
        <v>0</v>
      </c>
      <c r="U82" s="7">
        <f>SUM(K82,M82,O82)</f>
        <v>0</v>
      </c>
    </row>
    <row r="83" spans="1:28">
      <c r="E83" s="7"/>
      <c r="F83" s="7"/>
      <c r="G83" s="7"/>
      <c r="H83" s="7"/>
      <c r="I83" s="7"/>
      <c r="J83" s="7"/>
    </row>
    <row r="84" spans="1:28">
      <c r="A84" s="7" t="s">
        <v>769</v>
      </c>
      <c r="E84" s="7"/>
      <c r="F84" s="7"/>
      <c r="G84" s="7"/>
      <c r="H84" s="7"/>
      <c r="I84" s="7"/>
      <c r="J84" s="7"/>
      <c r="R84" s="7" t="str">
        <f t="shared" si="1"/>
        <v/>
      </c>
      <c r="S84" s="7">
        <f>SUM(L84,N84,P84,R84)</f>
        <v>0</v>
      </c>
      <c r="U84" s="7">
        <f>SUM(K84,M84,O84)</f>
        <v>0</v>
      </c>
      <c r="Y84" s="7">
        <f>SUM(S84,S86,S85,S87,-AB84)</f>
        <v>0</v>
      </c>
      <c r="AB84" s="7">
        <f>MIN(S84:S87)</f>
        <v>0</v>
      </c>
    </row>
    <row r="85" spans="1:28">
      <c r="A85" s="7" t="s">
        <v>770</v>
      </c>
      <c r="E85" s="7"/>
      <c r="F85" s="7"/>
      <c r="G85" s="7"/>
      <c r="H85" s="7"/>
      <c r="I85" s="7"/>
      <c r="J85" s="7"/>
      <c r="R85" s="7" t="str">
        <f t="shared" si="1"/>
        <v/>
      </c>
      <c r="S85" s="7">
        <f>SUM(L85,N85,P85,R85)</f>
        <v>0</v>
      </c>
      <c r="U85" s="7">
        <f>SUM(K85,M85,O85)</f>
        <v>0</v>
      </c>
    </row>
    <row r="86" spans="1:28">
      <c r="A86" s="7" t="s">
        <v>771</v>
      </c>
      <c r="E86" s="7"/>
      <c r="F86" s="7"/>
      <c r="G86" s="7"/>
      <c r="H86" s="7"/>
      <c r="I86" s="7"/>
      <c r="J86" s="7"/>
      <c r="R86" s="7" t="str">
        <f t="shared" si="1"/>
        <v/>
      </c>
      <c r="S86" s="7">
        <f>SUM(L86,N86,P86,R86)</f>
        <v>0</v>
      </c>
      <c r="U86" s="7">
        <f>SUM(K86,M86,O86)</f>
        <v>0</v>
      </c>
    </row>
    <row r="87" spans="1:28">
      <c r="A87" s="7" t="s">
        <v>772</v>
      </c>
      <c r="E87" s="7"/>
      <c r="F87" s="7"/>
      <c r="G87" s="7"/>
      <c r="H87" s="7"/>
      <c r="I87" s="7"/>
      <c r="J87" s="7"/>
      <c r="R87" s="7" t="str">
        <f t="shared" si="1"/>
        <v/>
      </c>
      <c r="S87" s="7">
        <f>SUM(L87,N87,P87,R87)</f>
        <v>0</v>
      </c>
      <c r="U87" s="7">
        <f>SUM(K87,M87,O87)</f>
        <v>0</v>
      </c>
    </row>
    <row r="88" spans="1:28">
      <c r="E88" s="7"/>
      <c r="F88" s="7"/>
      <c r="G88" s="7"/>
      <c r="H88" s="7"/>
      <c r="I88" s="7"/>
      <c r="J88" s="7"/>
    </row>
    <row r="89" spans="1:28">
      <c r="A89" s="7" t="s">
        <v>773</v>
      </c>
      <c r="E89" s="7"/>
      <c r="F89" s="7"/>
      <c r="G89" s="7"/>
      <c r="H89" s="7"/>
      <c r="I89" s="7"/>
      <c r="J89" s="7"/>
      <c r="R89" s="7" t="str">
        <f t="shared" si="1"/>
        <v/>
      </c>
      <c r="S89" s="7">
        <f>SUM(L89,N89,P89,R89)</f>
        <v>0</v>
      </c>
      <c r="U89" s="7">
        <f>SUM(K89,M89,O89)</f>
        <v>0</v>
      </c>
      <c r="Y89" s="7">
        <f>SUM(S89,S91,S90,S92,-AB89)</f>
        <v>0</v>
      </c>
      <c r="AB89" s="7">
        <f>MIN(S89:S92)</f>
        <v>0</v>
      </c>
    </row>
    <row r="90" spans="1:28">
      <c r="A90" s="7" t="s">
        <v>774</v>
      </c>
      <c r="E90" s="7"/>
      <c r="F90" s="7"/>
      <c r="G90" s="7"/>
      <c r="H90" s="7"/>
      <c r="I90" s="7"/>
      <c r="J90" s="7"/>
      <c r="R90" s="7" t="str">
        <f t="shared" si="1"/>
        <v/>
      </c>
      <c r="S90" s="7">
        <f>SUM(L90,N90,P90,R90)</f>
        <v>0</v>
      </c>
      <c r="U90" s="7">
        <f>SUM(K90,M90,O90)</f>
        <v>0</v>
      </c>
    </row>
    <row r="91" spans="1:28">
      <c r="A91" s="7" t="s">
        <v>775</v>
      </c>
      <c r="E91" s="7"/>
      <c r="F91" s="7"/>
      <c r="G91" s="7"/>
      <c r="H91" s="7"/>
      <c r="I91" s="7"/>
      <c r="J91" s="7"/>
      <c r="R91" s="7" t="str">
        <f t="shared" si="1"/>
        <v/>
      </c>
      <c r="S91" s="7">
        <f>SUM(L91,N91,P91,R91)</f>
        <v>0</v>
      </c>
      <c r="U91" s="7">
        <f>SUM(K91,M91,O91)</f>
        <v>0</v>
      </c>
    </row>
    <row r="92" spans="1:28">
      <c r="A92" s="7" t="s">
        <v>776</v>
      </c>
      <c r="E92" s="7"/>
      <c r="F92" s="7"/>
      <c r="G92" s="7"/>
      <c r="H92" s="7"/>
      <c r="I92" s="7"/>
      <c r="J92" s="7"/>
      <c r="R92" s="7" t="str">
        <f t="shared" si="1"/>
        <v/>
      </c>
      <c r="S92" s="7">
        <f>SUM(L92,N92,P92,R92)</f>
        <v>0</v>
      </c>
      <c r="U92" s="7">
        <f>SUM(K92,M92,O92)</f>
        <v>0</v>
      </c>
    </row>
    <row r="93" spans="1:28">
      <c r="E93" s="7"/>
      <c r="F93" s="7"/>
      <c r="G93" s="7"/>
      <c r="H93" s="7"/>
      <c r="I93" s="7"/>
      <c r="J93" s="7"/>
    </row>
    <row r="94" spans="1:28">
      <c r="A94" s="7" t="s">
        <v>777</v>
      </c>
      <c r="E94" s="7"/>
      <c r="F94" s="7"/>
      <c r="G94" s="7"/>
      <c r="H94" s="7"/>
      <c r="I94" s="7"/>
      <c r="J94" s="7"/>
      <c r="R94" s="7" t="str">
        <f t="shared" si="1"/>
        <v/>
      </c>
      <c r="S94" s="7">
        <f>SUM(L94,N94,P94,R94)</f>
        <v>0</v>
      </c>
      <c r="U94" s="7">
        <f>SUM(K94,M94,O94)</f>
        <v>0</v>
      </c>
      <c r="Y94" s="7">
        <f>SUM(S94,S96,S95,S97,-AB94)</f>
        <v>0</v>
      </c>
      <c r="AB94" s="7">
        <f>MIN(S94:S97)</f>
        <v>0</v>
      </c>
    </row>
    <row r="95" spans="1:28">
      <c r="A95" s="7" t="s">
        <v>778</v>
      </c>
      <c r="E95" s="7"/>
      <c r="F95" s="7"/>
      <c r="G95" s="7"/>
      <c r="H95" s="7"/>
      <c r="I95" s="7"/>
      <c r="J95" s="7"/>
      <c r="R95" s="7" t="str">
        <f t="shared" si="1"/>
        <v/>
      </c>
      <c r="S95" s="7">
        <f>SUM(L95,N95,P95,R95)</f>
        <v>0</v>
      </c>
      <c r="U95" s="7">
        <f>SUM(K95,M95,O95)</f>
        <v>0</v>
      </c>
    </row>
    <row r="96" spans="1:28">
      <c r="A96" s="7" t="s">
        <v>779</v>
      </c>
      <c r="E96" s="7"/>
      <c r="F96" s="7"/>
      <c r="G96" s="7"/>
      <c r="H96" s="7"/>
      <c r="I96" s="7"/>
      <c r="J96" s="7"/>
      <c r="R96" s="7" t="str">
        <f t="shared" si="1"/>
        <v/>
      </c>
      <c r="S96" s="7">
        <f>SUM(L96,N96,P96,R96)</f>
        <v>0</v>
      </c>
      <c r="U96" s="7">
        <f>SUM(K96,M96,O96)</f>
        <v>0</v>
      </c>
    </row>
    <row r="97" spans="1:28">
      <c r="A97" s="7" t="s">
        <v>780</v>
      </c>
      <c r="E97" s="7"/>
      <c r="F97" s="7"/>
      <c r="G97" s="7"/>
      <c r="H97" s="7"/>
      <c r="I97" s="7"/>
      <c r="J97" s="7"/>
      <c r="R97" s="7" t="str">
        <f t="shared" si="1"/>
        <v/>
      </c>
      <c r="S97" s="7">
        <f>SUM(L97,N97,P97,R97)</f>
        <v>0</v>
      </c>
      <c r="U97" s="7">
        <f>SUM(K97,M97,O97)</f>
        <v>0</v>
      </c>
    </row>
    <row r="98" spans="1:28">
      <c r="E98" s="7"/>
      <c r="F98" s="7"/>
      <c r="G98" s="7"/>
      <c r="H98" s="7"/>
      <c r="I98" s="7"/>
      <c r="J98" s="7"/>
    </row>
    <row r="99" spans="1:28">
      <c r="A99" s="7" t="s">
        <v>781</v>
      </c>
      <c r="E99" s="7"/>
      <c r="F99" s="7"/>
      <c r="G99" s="7"/>
      <c r="H99" s="7"/>
      <c r="I99" s="7"/>
      <c r="J99" s="7"/>
      <c r="R99" s="7" t="str">
        <f t="shared" si="1"/>
        <v/>
      </c>
      <c r="S99" s="7">
        <f>SUM(L99,N99,P99,R99)</f>
        <v>0</v>
      </c>
      <c r="U99" s="7">
        <f>SUM(K99,M99,O99)</f>
        <v>0</v>
      </c>
      <c r="Y99" s="7">
        <f>SUM(S99,S101,S100,S102,-AB99)</f>
        <v>0</v>
      </c>
      <c r="AB99" s="7">
        <f>MIN(S99:S102)</f>
        <v>0</v>
      </c>
    </row>
    <row r="100" spans="1:28">
      <c r="A100" s="7" t="s">
        <v>782</v>
      </c>
      <c r="E100" s="7"/>
      <c r="F100" s="7"/>
      <c r="G100" s="7"/>
      <c r="H100" s="7"/>
      <c r="I100" s="7"/>
      <c r="J100" s="7"/>
      <c r="R100" s="7" t="str">
        <f t="shared" si="1"/>
        <v/>
      </c>
      <c r="S100" s="7">
        <f>SUM(L100,N100,P100,R100)</f>
        <v>0</v>
      </c>
      <c r="U100" s="7">
        <f>SUM(K100,M100,O100)</f>
        <v>0</v>
      </c>
    </row>
    <row r="101" spans="1:28">
      <c r="A101" s="7" t="s">
        <v>783</v>
      </c>
      <c r="E101" s="7"/>
      <c r="F101" s="7"/>
      <c r="G101" s="7"/>
      <c r="H101" s="7"/>
      <c r="I101" s="7"/>
      <c r="J101" s="7"/>
      <c r="R101" s="7" t="str">
        <f t="shared" si="1"/>
        <v/>
      </c>
      <c r="S101" s="7">
        <f>SUM(L101,N101,P101,R101)</f>
        <v>0</v>
      </c>
      <c r="U101" s="7">
        <f>SUM(K101,M101,O101)</f>
        <v>0</v>
      </c>
    </row>
    <row r="102" spans="1:28">
      <c r="A102" s="7" t="s">
        <v>784</v>
      </c>
      <c r="E102" s="7"/>
      <c r="F102" s="7"/>
      <c r="G102" s="7"/>
      <c r="H102" s="7"/>
      <c r="I102" s="7"/>
      <c r="J102" s="7"/>
      <c r="R102" s="7" t="str">
        <f t="shared" si="1"/>
        <v/>
      </c>
      <c r="S102" s="7">
        <f>SUM(L102,N102,P102,R102)</f>
        <v>0</v>
      </c>
      <c r="U102" s="7">
        <f>SUM(K102,M102,O102)</f>
        <v>0</v>
      </c>
    </row>
    <row r="103" spans="1:28">
      <c r="E103" s="7"/>
      <c r="F103" s="7"/>
      <c r="G103" s="7"/>
      <c r="H103" s="7"/>
      <c r="I103" s="7"/>
      <c r="J103" s="7"/>
    </row>
    <row r="104" spans="1:28">
      <c r="A104" s="7" t="s">
        <v>785</v>
      </c>
      <c r="E104" s="7"/>
      <c r="F104" s="7"/>
      <c r="G104" s="7"/>
      <c r="H104" s="7"/>
      <c r="I104" s="7"/>
      <c r="J104" s="7"/>
      <c r="R104" s="7" t="str">
        <f t="shared" si="1"/>
        <v/>
      </c>
      <c r="S104" s="7">
        <f>SUM(L104,N104,P104,R104)</f>
        <v>0</v>
      </c>
      <c r="U104" s="7">
        <f>SUM(K104,M104,O104)</f>
        <v>0</v>
      </c>
      <c r="Y104" s="7">
        <f>SUM(S104,S106,S105,S107,-AB104)</f>
        <v>0</v>
      </c>
      <c r="AB104" s="7">
        <f>MIN(S104:S107)</f>
        <v>0</v>
      </c>
    </row>
    <row r="105" spans="1:28">
      <c r="A105" s="7" t="s">
        <v>786</v>
      </c>
      <c r="E105" s="7"/>
      <c r="F105" s="7"/>
      <c r="G105" s="7"/>
      <c r="H105" s="7"/>
      <c r="I105" s="7"/>
      <c r="J105" s="7"/>
      <c r="R105" s="7" t="str">
        <f t="shared" si="1"/>
        <v/>
      </c>
      <c r="S105" s="7">
        <f>SUM(L105,N105,P105,R105)</f>
        <v>0</v>
      </c>
      <c r="U105" s="7">
        <f>SUM(K105,M105,O105)</f>
        <v>0</v>
      </c>
    </row>
    <row r="106" spans="1:28">
      <c r="A106" s="7" t="s">
        <v>787</v>
      </c>
      <c r="E106" s="7"/>
      <c r="F106" s="7"/>
      <c r="G106" s="7"/>
      <c r="H106" s="7"/>
      <c r="I106" s="7"/>
      <c r="J106" s="7"/>
      <c r="R106" s="7" t="str">
        <f t="shared" si="1"/>
        <v/>
      </c>
      <c r="S106" s="7">
        <f>SUM(L106,N106,P106,R106)</f>
        <v>0</v>
      </c>
      <c r="U106" s="7">
        <f>SUM(K106,M106,O106)</f>
        <v>0</v>
      </c>
    </row>
    <row r="107" spans="1:28">
      <c r="A107" s="7" t="s">
        <v>788</v>
      </c>
      <c r="E107" s="7"/>
      <c r="F107" s="7"/>
      <c r="G107" s="7"/>
      <c r="H107" s="7"/>
      <c r="I107" s="7"/>
      <c r="J107" s="7"/>
      <c r="R107" s="7" t="str">
        <f t="shared" si="1"/>
        <v/>
      </c>
      <c r="S107" s="7">
        <f>SUM(L107,N107,P107,R107)</f>
        <v>0</v>
      </c>
      <c r="U107" s="7">
        <f>SUM(K107,M107,O107)</f>
        <v>0</v>
      </c>
    </row>
    <row r="108" spans="1:28">
      <c r="E108" s="7"/>
      <c r="F108" s="7"/>
      <c r="G108" s="7"/>
      <c r="H108" s="7"/>
      <c r="I108" s="7"/>
      <c r="J108" s="7"/>
    </row>
    <row r="109" spans="1:28">
      <c r="A109" s="7" t="s">
        <v>846</v>
      </c>
      <c r="E109" s="7"/>
      <c r="F109" s="7"/>
      <c r="G109" s="7"/>
      <c r="H109" s="7"/>
      <c r="I109" s="7"/>
      <c r="J109" s="7"/>
      <c r="R109" s="7" t="str">
        <f t="shared" si="1"/>
        <v/>
      </c>
      <c r="S109" s="7">
        <f>SUM(L109,N109,P109,R109)</f>
        <v>0</v>
      </c>
      <c r="U109" s="7">
        <f>SUM(K109,M109,O109)</f>
        <v>0</v>
      </c>
      <c r="Y109" s="7">
        <f>SUM(S109,S111,S110,S112,-AB109)</f>
        <v>0</v>
      </c>
      <c r="AB109" s="7">
        <f>MIN(S109:S112)</f>
        <v>0</v>
      </c>
    </row>
    <row r="110" spans="1:28">
      <c r="A110" s="7" t="s">
        <v>789</v>
      </c>
      <c r="E110" s="7"/>
      <c r="F110" s="7"/>
      <c r="G110" s="7"/>
      <c r="H110" s="7"/>
      <c r="I110" s="7"/>
      <c r="J110" s="7"/>
      <c r="R110" s="7" t="str">
        <f t="shared" si="1"/>
        <v/>
      </c>
      <c r="S110" s="7">
        <f>SUM(L110,N110,P110,R110)</f>
        <v>0</v>
      </c>
      <c r="U110" s="7">
        <f>SUM(K110,M110,O110)</f>
        <v>0</v>
      </c>
    </row>
    <row r="111" spans="1:28">
      <c r="A111" s="7" t="s">
        <v>790</v>
      </c>
      <c r="E111" s="7"/>
      <c r="F111" s="7"/>
      <c r="G111" s="7"/>
      <c r="H111" s="7"/>
      <c r="I111" s="7"/>
      <c r="J111" s="7"/>
      <c r="R111" s="7" t="str">
        <f t="shared" si="1"/>
        <v/>
      </c>
      <c r="S111" s="7">
        <f>SUM(L111,N111,P111,R111)</f>
        <v>0</v>
      </c>
      <c r="U111" s="7">
        <f>SUM(K111,M111,O111)</f>
        <v>0</v>
      </c>
    </row>
    <row r="112" spans="1:28">
      <c r="A112" s="7" t="s">
        <v>791</v>
      </c>
      <c r="E112" s="7"/>
      <c r="F112" s="7"/>
      <c r="G112" s="7"/>
      <c r="H112" s="7"/>
      <c r="I112" s="7"/>
      <c r="J112" s="7"/>
      <c r="R112" s="7" t="str">
        <f t="shared" si="1"/>
        <v/>
      </c>
      <c r="S112" s="7">
        <f>SUM(L112,N112,P112,R112)</f>
        <v>0</v>
      </c>
      <c r="U112" s="7">
        <f>SUM(K112,M112,O112)</f>
        <v>0</v>
      </c>
    </row>
    <row r="113" spans="1:28">
      <c r="E113" s="7"/>
      <c r="F113" s="7"/>
      <c r="G113" s="7"/>
      <c r="H113" s="7"/>
      <c r="I113" s="7"/>
      <c r="J113" s="7"/>
    </row>
    <row r="114" spans="1:28">
      <c r="A114" s="7" t="s">
        <v>792</v>
      </c>
      <c r="E114" s="7"/>
      <c r="F114" s="7"/>
      <c r="G114" s="7"/>
      <c r="H114" s="7"/>
      <c r="I114" s="7"/>
      <c r="J114" s="7"/>
      <c r="R114" s="7" t="str">
        <f t="shared" si="1"/>
        <v/>
      </c>
      <c r="S114" s="7">
        <f>SUM(L114,N114,P114,R114)</f>
        <v>0</v>
      </c>
      <c r="U114" s="7">
        <f>SUM(K114,M114,O114)</f>
        <v>0</v>
      </c>
      <c r="Y114" s="7">
        <f>SUM(S114,S116,S115,S117,-AB114)</f>
        <v>0</v>
      </c>
      <c r="AB114" s="7">
        <f>MIN(S114:S117)</f>
        <v>0</v>
      </c>
    </row>
    <row r="115" spans="1:28">
      <c r="A115" s="7" t="s">
        <v>793</v>
      </c>
      <c r="E115" s="7"/>
      <c r="F115" s="7"/>
      <c r="G115" s="7"/>
      <c r="H115" s="7"/>
      <c r="I115" s="7"/>
      <c r="J115" s="7"/>
      <c r="R115" s="7" t="str">
        <f t="shared" si="1"/>
        <v/>
      </c>
      <c r="S115" s="7">
        <f>SUM(L115,N115,P115,R115)</f>
        <v>0</v>
      </c>
      <c r="U115" s="7">
        <f>SUM(K115,M115,O115)</f>
        <v>0</v>
      </c>
    </row>
    <row r="116" spans="1:28">
      <c r="A116" s="7" t="s">
        <v>794</v>
      </c>
      <c r="E116" s="7"/>
      <c r="F116" s="7"/>
      <c r="G116" s="7"/>
      <c r="H116" s="7"/>
      <c r="I116" s="7"/>
      <c r="J116" s="7"/>
      <c r="R116" s="7" t="str">
        <f t="shared" si="1"/>
        <v/>
      </c>
      <c r="S116" s="7">
        <f>SUM(L116,N116,P116,R116)</f>
        <v>0</v>
      </c>
      <c r="U116" s="7">
        <f>SUM(K116,M116,O116)</f>
        <v>0</v>
      </c>
    </row>
    <row r="117" spans="1:28">
      <c r="A117" s="7" t="s">
        <v>795</v>
      </c>
      <c r="E117" s="7"/>
      <c r="F117" s="7"/>
      <c r="G117" s="7"/>
      <c r="H117" s="7"/>
      <c r="I117" s="7"/>
      <c r="J117" s="7"/>
      <c r="R117" s="7" t="str">
        <f t="shared" si="1"/>
        <v/>
      </c>
      <c r="S117" s="7">
        <f>SUM(L117,N117,P117,R117)</f>
        <v>0</v>
      </c>
      <c r="U117" s="7">
        <f>SUM(K117,M117,O117)</f>
        <v>0</v>
      </c>
    </row>
    <row r="118" spans="1:28">
      <c r="E118" s="7"/>
      <c r="F118" s="7"/>
      <c r="G118" s="7"/>
      <c r="H118" s="7"/>
      <c r="I118" s="7"/>
      <c r="J118" s="7"/>
    </row>
    <row r="119" spans="1:28">
      <c r="A119" s="7" t="s">
        <v>796</v>
      </c>
      <c r="E119" s="7"/>
      <c r="F119" s="7"/>
      <c r="G119" s="7"/>
      <c r="H119" s="7"/>
      <c r="I119" s="7"/>
      <c r="J119" s="7"/>
      <c r="R119" s="7" t="str">
        <f t="shared" si="1"/>
        <v/>
      </c>
      <c r="S119" s="7">
        <f>SUM(L119,N119,P119,R119)</f>
        <v>0</v>
      </c>
      <c r="U119" s="7">
        <f>SUM(K119,M119,O119)</f>
        <v>0</v>
      </c>
      <c r="Y119" s="7">
        <f>SUM(S119,S121,S120,S122,-AB119)</f>
        <v>0</v>
      </c>
      <c r="AB119" s="7">
        <f>MIN(S119:S122)</f>
        <v>0</v>
      </c>
    </row>
    <row r="120" spans="1:28">
      <c r="A120" s="7" t="s">
        <v>797</v>
      </c>
      <c r="E120" s="7"/>
      <c r="F120" s="7"/>
      <c r="G120" s="7"/>
      <c r="H120" s="7"/>
      <c r="I120" s="7"/>
      <c r="J120" s="7"/>
      <c r="R120" s="7" t="str">
        <f t="shared" si="1"/>
        <v/>
      </c>
      <c r="S120" s="7">
        <f>SUM(L120,N120,P120,R120)</f>
        <v>0</v>
      </c>
      <c r="U120" s="7">
        <f>SUM(K120,M120,O120)</f>
        <v>0</v>
      </c>
    </row>
    <row r="121" spans="1:28">
      <c r="A121" s="7" t="s">
        <v>798</v>
      </c>
      <c r="E121" s="7"/>
      <c r="F121" s="7"/>
      <c r="G121" s="7"/>
      <c r="H121" s="7"/>
      <c r="I121" s="7"/>
      <c r="J121" s="7"/>
      <c r="R121" s="7" t="str">
        <f t="shared" si="1"/>
        <v/>
      </c>
      <c r="S121" s="7">
        <f>SUM(L121,N121,P121,R121)</f>
        <v>0</v>
      </c>
      <c r="U121" s="7">
        <f>SUM(K121,M121,O121)</f>
        <v>0</v>
      </c>
    </row>
    <row r="122" spans="1:28">
      <c r="A122" s="7" t="s">
        <v>799</v>
      </c>
      <c r="E122" s="7"/>
      <c r="F122" s="7"/>
      <c r="G122" s="7"/>
      <c r="H122" s="7"/>
      <c r="I122" s="7"/>
      <c r="J122" s="7"/>
      <c r="R122" s="7" t="str">
        <f t="shared" si="1"/>
        <v/>
      </c>
      <c r="S122" s="7">
        <f>SUM(L122,N122,P122,R122)</f>
        <v>0</v>
      </c>
      <c r="U122" s="7">
        <f>SUM(K122,M122,O122)</f>
        <v>0</v>
      </c>
    </row>
    <row r="123" spans="1:28">
      <c r="E123" s="7"/>
      <c r="F123" s="7"/>
      <c r="G123" s="7"/>
      <c r="H123" s="7"/>
      <c r="I123" s="7"/>
      <c r="J123" s="7"/>
    </row>
    <row r="124" spans="1:28">
      <c r="A124" s="7" t="s">
        <v>800</v>
      </c>
      <c r="E124" s="7"/>
      <c r="F124" s="7"/>
      <c r="G124" s="7"/>
      <c r="H124" s="7"/>
      <c r="I124" s="7"/>
      <c r="J124" s="7"/>
      <c r="R124" s="7" t="str">
        <f t="shared" si="1"/>
        <v/>
      </c>
      <c r="S124" s="7">
        <f>SUM(L124,N124,P124,R124)</f>
        <v>0</v>
      </c>
      <c r="U124" s="7">
        <f>SUM(K124,M124,O124)</f>
        <v>0</v>
      </c>
      <c r="Y124" s="7">
        <f>SUM(S124,S126,S125,S127,-AB124)</f>
        <v>0</v>
      </c>
      <c r="AB124" s="7">
        <f>MIN(S124:S127)</f>
        <v>0</v>
      </c>
    </row>
    <row r="125" spans="1:28">
      <c r="A125" s="7" t="s">
        <v>801</v>
      </c>
      <c r="E125" s="7"/>
      <c r="F125" s="7"/>
      <c r="G125" s="7"/>
      <c r="H125" s="7"/>
      <c r="I125" s="7"/>
      <c r="J125" s="7"/>
      <c r="R125" s="7" t="str">
        <f t="shared" si="1"/>
        <v/>
      </c>
      <c r="S125" s="7">
        <f>SUM(L125,N125,P125,R125)</f>
        <v>0</v>
      </c>
      <c r="U125" s="7">
        <f>SUM(K125,M125,O125)</f>
        <v>0</v>
      </c>
    </row>
    <row r="126" spans="1:28">
      <c r="A126" s="7" t="s">
        <v>802</v>
      </c>
      <c r="E126" s="7"/>
      <c r="F126" s="7"/>
      <c r="G126" s="7"/>
      <c r="H126" s="7"/>
      <c r="I126" s="7"/>
      <c r="J126" s="7"/>
      <c r="R126" s="7" t="str">
        <f t="shared" si="1"/>
        <v/>
      </c>
      <c r="S126" s="7">
        <f>SUM(L126,N126,P126,R126)</f>
        <v>0</v>
      </c>
      <c r="U126" s="7">
        <f>SUM(K126,M126,O126)</f>
        <v>0</v>
      </c>
    </row>
    <row r="127" spans="1:28">
      <c r="A127" s="7" t="s">
        <v>803</v>
      </c>
      <c r="E127" s="7"/>
      <c r="F127" s="7"/>
      <c r="G127" s="7"/>
      <c r="H127" s="7"/>
      <c r="I127" s="7"/>
      <c r="J127" s="7"/>
      <c r="R127" s="7" t="str">
        <f t="shared" si="1"/>
        <v/>
      </c>
      <c r="S127" s="7">
        <f>SUM(L127,N127,P127,R127)</f>
        <v>0</v>
      </c>
      <c r="U127" s="7">
        <f>SUM(K127,M127,O127)</f>
        <v>0</v>
      </c>
    </row>
    <row r="128" spans="1:28">
      <c r="E128" s="7"/>
      <c r="F128" s="7"/>
      <c r="G128" s="7"/>
      <c r="H128" s="7"/>
      <c r="I128" s="7"/>
      <c r="J128" s="7"/>
    </row>
    <row r="129" spans="1:28">
      <c r="A129" s="7" t="s">
        <v>804</v>
      </c>
      <c r="E129" s="7"/>
      <c r="F129" s="7"/>
      <c r="G129" s="7"/>
      <c r="H129" s="7"/>
      <c r="I129" s="7"/>
      <c r="J129" s="7"/>
      <c r="R129" s="7" t="str">
        <f t="shared" si="1"/>
        <v/>
      </c>
      <c r="S129" s="7">
        <f>SUM(L129,N129,P129,R129)</f>
        <v>0</v>
      </c>
      <c r="U129" s="7">
        <f>SUM(K129,M129,O129)</f>
        <v>0</v>
      </c>
      <c r="Y129" s="7">
        <f>SUM(S129,S131,S130,S132,-AB129)</f>
        <v>0</v>
      </c>
      <c r="AB129" s="7">
        <f>MIN(S129:S132)</f>
        <v>0</v>
      </c>
    </row>
    <row r="130" spans="1:28">
      <c r="A130" s="7" t="s">
        <v>805</v>
      </c>
      <c r="E130" s="7"/>
      <c r="F130" s="7"/>
      <c r="G130" s="7"/>
      <c r="H130" s="7"/>
      <c r="I130" s="7"/>
      <c r="J130" s="7"/>
      <c r="R130" s="7" t="str">
        <f t="shared" si="1"/>
        <v/>
      </c>
      <c r="S130" s="7">
        <f>SUM(L130,N130,P130,R130)</f>
        <v>0</v>
      </c>
      <c r="U130" s="7">
        <f>SUM(K130,M130,O130)</f>
        <v>0</v>
      </c>
    </row>
    <row r="131" spans="1:28">
      <c r="A131" s="7" t="s">
        <v>806</v>
      </c>
      <c r="E131" s="7"/>
      <c r="F131" s="7"/>
      <c r="G131" s="7"/>
      <c r="H131" s="7"/>
      <c r="I131" s="7"/>
      <c r="J131" s="7"/>
      <c r="R131" s="7" t="str">
        <f t="shared" si="1"/>
        <v/>
      </c>
      <c r="S131" s="7">
        <f>SUM(L131,N131,P131,R131)</f>
        <v>0</v>
      </c>
      <c r="U131" s="7">
        <f>SUM(K131,M131,O131)</f>
        <v>0</v>
      </c>
    </row>
    <row r="132" spans="1:28">
      <c r="A132" s="7" t="s">
        <v>807</v>
      </c>
      <c r="E132" s="7"/>
      <c r="F132" s="7"/>
      <c r="G132" s="7"/>
      <c r="H132" s="7"/>
      <c r="I132" s="7"/>
      <c r="J132" s="7"/>
      <c r="R132" s="7" t="str">
        <f t="shared" si="1"/>
        <v/>
      </c>
      <c r="S132" s="7">
        <f>SUM(L132,N132,P132,R132)</f>
        <v>0</v>
      </c>
      <c r="U132" s="7">
        <f>SUM(K132,M132,O132)</f>
        <v>0</v>
      </c>
    </row>
    <row r="133" spans="1:28">
      <c r="E133" s="7"/>
      <c r="F133" s="7"/>
      <c r="G133" s="7"/>
      <c r="H133" s="7"/>
      <c r="I133" s="7"/>
      <c r="J133" s="7"/>
    </row>
    <row r="134" spans="1:28">
      <c r="A134" s="7" t="s">
        <v>808</v>
      </c>
      <c r="E134" s="7"/>
      <c r="F134" s="7"/>
      <c r="G134" s="7"/>
      <c r="H134" s="7"/>
      <c r="I134" s="7"/>
      <c r="J134" s="7"/>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809</v>
      </c>
      <c r="E135" s="7"/>
      <c r="F135" s="7"/>
      <c r="G135" s="7"/>
      <c r="H135" s="7"/>
      <c r="I135" s="7"/>
      <c r="J135" s="7"/>
      <c r="R135" s="7" t="str">
        <f t="shared" si="2"/>
        <v/>
      </c>
      <c r="S135" s="7">
        <f>SUM(L135,N135,P135,R135)</f>
        <v>0</v>
      </c>
      <c r="U135" s="7">
        <f>SUM(K135,M135,O135)</f>
        <v>0</v>
      </c>
    </row>
    <row r="136" spans="1:28">
      <c r="A136" s="7" t="s">
        <v>810</v>
      </c>
      <c r="E136" s="7"/>
      <c r="F136" s="7"/>
      <c r="G136" s="7"/>
      <c r="H136" s="7"/>
      <c r="I136" s="7"/>
      <c r="J136" s="7"/>
      <c r="R136" s="7" t="str">
        <f t="shared" si="2"/>
        <v/>
      </c>
      <c r="S136" s="7">
        <f>SUM(L136,N136,P136,R136)</f>
        <v>0</v>
      </c>
      <c r="U136" s="7">
        <f>SUM(K136,M136,O136)</f>
        <v>0</v>
      </c>
    </row>
    <row r="137" spans="1:28">
      <c r="A137" s="7" t="s">
        <v>811</v>
      </c>
      <c r="E137" s="7"/>
      <c r="F137" s="7"/>
      <c r="G137" s="7"/>
      <c r="H137" s="7"/>
      <c r="I137" s="7"/>
      <c r="J137" s="7"/>
      <c r="R137" s="7" t="str">
        <f t="shared" si="2"/>
        <v/>
      </c>
      <c r="S137" s="7">
        <f>SUM(L137,N137,P137,R137)</f>
        <v>0</v>
      </c>
      <c r="U137" s="7">
        <f>SUM(K137,M137,O137)</f>
        <v>0</v>
      </c>
    </row>
    <row r="138" spans="1:28">
      <c r="E138" s="7"/>
      <c r="F138" s="7"/>
      <c r="G138" s="7"/>
      <c r="H138" s="7"/>
      <c r="I138" s="7"/>
      <c r="J138" s="7"/>
    </row>
    <row r="139" spans="1:28">
      <c r="A139" s="7" t="s">
        <v>812</v>
      </c>
      <c r="E139" s="7"/>
      <c r="F139" s="7"/>
      <c r="G139" s="7"/>
      <c r="H139" s="7"/>
      <c r="I139" s="7"/>
      <c r="J139" s="7"/>
      <c r="R139" s="7" t="str">
        <f t="shared" si="2"/>
        <v/>
      </c>
      <c r="S139" s="7">
        <f>SUM(L139,N139,P139,R139)</f>
        <v>0</v>
      </c>
      <c r="U139" s="7">
        <f>SUM(K139,M139,O139)</f>
        <v>0</v>
      </c>
      <c r="Y139" s="7">
        <f>SUM(S139,S141,S140,S142,-AB139)</f>
        <v>0</v>
      </c>
      <c r="AB139" s="7">
        <f>MIN(S139:S142)</f>
        <v>0</v>
      </c>
    </row>
    <row r="140" spans="1:28">
      <c r="A140" s="7" t="s">
        <v>813</v>
      </c>
      <c r="E140" s="7"/>
      <c r="F140" s="7"/>
      <c r="G140" s="7"/>
      <c r="H140" s="7"/>
      <c r="I140" s="7"/>
      <c r="J140" s="7"/>
      <c r="R140" s="7" t="str">
        <f t="shared" si="2"/>
        <v/>
      </c>
      <c r="S140" s="7">
        <f>SUM(L140,N140,P140,R140)</f>
        <v>0</v>
      </c>
      <c r="U140" s="7">
        <f>SUM(K140,M140,O140)</f>
        <v>0</v>
      </c>
    </row>
    <row r="141" spans="1:28">
      <c r="A141" s="7" t="s">
        <v>814</v>
      </c>
      <c r="E141" s="7"/>
      <c r="F141" s="7"/>
      <c r="G141" s="7"/>
      <c r="H141" s="7"/>
      <c r="I141" s="7"/>
      <c r="J141" s="7"/>
      <c r="R141" s="7" t="str">
        <f t="shared" si="2"/>
        <v/>
      </c>
      <c r="S141" s="7">
        <f>SUM(L141,N141,P141,R141)</f>
        <v>0</v>
      </c>
      <c r="U141" s="7">
        <f>SUM(K141,M141,O141)</f>
        <v>0</v>
      </c>
    </row>
    <row r="142" spans="1:28">
      <c r="A142" s="7" t="s">
        <v>815</v>
      </c>
      <c r="E142" s="7"/>
      <c r="F142" s="7"/>
      <c r="G142" s="7"/>
      <c r="H142" s="7"/>
      <c r="I142" s="7"/>
      <c r="J142" s="7"/>
      <c r="R142" s="7" t="str">
        <f t="shared" si="2"/>
        <v/>
      </c>
      <c r="S142" s="7">
        <f>SUM(L142,N142,P142,R142)</f>
        <v>0</v>
      </c>
      <c r="U142" s="7">
        <f>SUM(K142,M142,O142)</f>
        <v>0</v>
      </c>
    </row>
    <row r="143" spans="1:28">
      <c r="E143" s="7"/>
      <c r="F143" s="7"/>
      <c r="G143" s="7"/>
      <c r="H143" s="7"/>
      <c r="I143" s="7"/>
      <c r="J143" s="7"/>
    </row>
    <row r="144" spans="1:28">
      <c r="A144" s="7" t="s">
        <v>816</v>
      </c>
      <c r="E144" s="7"/>
      <c r="F144" s="7"/>
      <c r="G144" s="7"/>
      <c r="H144" s="7"/>
      <c r="I144" s="7"/>
      <c r="J144" s="7"/>
      <c r="R144" s="7" t="str">
        <f t="shared" si="2"/>
        <v/>
      </c>
      <c r="S144" s="7">
        <f>SUM(L144,N144,P144,R144)</f>
        <v>0</v>
      </c>
      <c r="U144" s="7">
        <f>SUM(K144,M144,O144)</f>
        <v>0</v>
      </c>
      <c r="Y144" s="7">
        <f>SUM(S144,S146,S145,S147,-AB144)</f>
        <v>0</v>
      </c>
      <c r="AB144" s="7">
        <f>MIN(S144:S147)</f>
        <v>0</v>
      </c>
    </row>
    <row r="145" spans="1:28">
      <c r="A145" s="7" t="s">
        <v>817</v>
      </c>
      <c r="E145" s="7"/>
      <c r="F145" s="7"/>
      <c r="G145" s="7"/>
      <c r="H145" s="7"/>
      <c r="I145" s="7"/>
      <c r="J145" s="7"/>
      <c r="R145" s="7" t="str">
        <f t="shared" si="2"/>
        <v/>
      </c>
      <c r="S145" s="7">
        <f>SUM(L145,N145,P145,R145)</f>
        <v>0</v>
      </c>
      <c r="U145" s="7">
        <f>SUM(K145,M145,O145)</f>
        <v>0</v>
      </c>
    </row>
    <row r="146" spans="1:28">
      <c r="A146" s="7" t="s">
        <v>818</v>
      </c>
      <c r="E146" s="7"/>
      <c r="F146" s="7"/>
      <c r="G146" s="7"/>
      <c r="H146" s="7"/>
      <c r="I146" s="7"/>
      <c r="J146" s="7"/>
      <c r="R146" s="7" t="str">
        <f t="shared" si="2"/>
        <v/>
      </c>
      <c r="S146" s="7">
        <f>SUM(L146,N146,P146,R146)</f>
        <v>0</v>
      </c>
      <c r="U146" s="7">
        <f>SUM(K146,M146,O146)</f>
        <v>0</v>
      </c>
    </row>
    <row r="147" spans="1:28">
      <c r="A147" s="7" t="s">
        <v>819</v>
      </c>
      <c r="E147" s="7"/>
      <c r="F147" s="7"/>
      <c r="G147" s="7"/>
      <c r="H147" s="7"/>
      <c r="I147" s="7"/>
      <c r="J147" s="7"/>
      <c r="R147" s="7" t="str">
        <f t="shared" si="2"/>
        <v/>
      </c>
      <c r="S147" s="7">
        <f>SUM(L147,N147,P147,R147)</f>
        <v>0</v>
      </c>
      <c r="U147" s="7">
        <f>SUM(K147,M147,O147)</f>
        <v>0</v>
      </c>
    </row>
    <row r="148" spans="1:28">
      <c r="E148" s="7"/>
      <c r="F148" s="7"/>
      <c r="G148" s="7"/>
      <c r="H148" s="7"/>
      <c r="I148" s="7"/>
      <c r="J148" s="7"/>
    </row>
    <row r="149" spans="1:28">
      <c r="A149" s="7" t="s">
        <v>820</v>
      </c>
      <c r="E149" s="7"/>
      <c r="F149" s="7"/>
      <c r="G149" s="7"/>
      <c r="H149" s="7"/>
      <c r="I149" s="7"/>
      <c r="J149" s="7"/>
      <c r="R149" s="7" t="str">
        <f t="shared" si="2"/>
        <v/>
      </c>
      <c r="S149" s="7">
        <f>SUM(L149,N149,P149,R149)</f>
        <v>0</v>
      </c>
      <c r="U149" s="7">
        <f>SUM(K149,M149,O149)</f>
        <v>0</v>
      </c>
      <c r="Y149" s="7">
        <f>SUM(S149,S151,S150,S152,-AB149)</f>
        <v>0</v>
      </c>
      <c r="AB149" s="7">
        <f>MIN(S149:S152)</f>
        <v>0</v>
      </c>
    </row>
    <row r="150" spans="1:28">
      <c r="A150" s="7" t="s">
        <v>821</v>
      </c>
      <c r="E150" s="7"/>
      <c r="F150" s="7"/>
      <c r="G150" s="7"/>
      <c r="H150" s="7"/>
      <c r="I150" s="7"/>
      <c r="J150" s="7"/>
      <c r="R150" s="7" t="str">
        <f t="shared" si="2"/>
        <v/>
      </c>
      <c r="S150" s="7">
        <f>SUM(L150,N150,P150,R150)</f>
        <v>0</v>
      </c>
      <c r="U150" s="7">
        <f>SUM(K150,M150,O150)</f>
        <v>0</v>
      </c>
    </row>
    <row r="151" spans="1:28">
      <c r="A151" s="7" t="s">
        <v>822</v>
      </c>
      <c r="E151" s="7"/>
      <c r="F151" s="7"/>
      <c r="G151" s="7"/>
      <c r="H151" s="7"/>
      <c r="I151" s="7"/>
      <c r="J151" s="7"/>
      <c r="R151" s="7" t="str">
        <f t="shared" si="2"/>
        <v/>
      </c>
      <c r="S151" s="7">
        <f>SUM(L151,N151,P151,R151)</f>
        <v>0</v>
      </c>
      <c r="U151" s="7">
        <f>SUM(K151,M151,O151)</f>
        <v>0</v>
      </c>
    </row>
    <row r="152" spans="1:28">
      <c r="A152" s="7" t="s">
        <v>823</v>
      </c>
      <c r="E152" s="7"/>
      <c r="F152" s="7"/>
      <c r="G152" s="7"/>
      <c r="H152" s="7"/>
      <c r="I152" s="7"/>
      <c r="J152" s="7"/>
      <c r="R152" s="7" t="str">
        <f t="shared" si="2"/>
        <v/>
      </c>
      <c r="S152" s="7">
        <f>SUM(L152,N152,P152,R152)</f>
        <v>0</v>
      </c>
      <c r="U152" s="7">
        <f>SUM(K152,M152,O152)</f>
        <v>0</v>
      </c>
    </row>
    <row r="153" spans="1:28">
      <c r="E153" s="7"/>
      <c r="F153" s="7"/>
      <c r="G153" s="7"/>
      <c r="H153" s="7"/>
      <c r="I153" s="7"/>
      <c r="J153" s="7"/>
    </row>
  </sheetData>
  <sheetProtection algorithmName="SHA-512" hashValue="YqUtIINnu9ZuM+UZlHruR6RMJS45NNvjZPOhGojiSaTylaEchaVa7Zot6IoxTETN39rY+rvdfbQxFiq5Kwa3vA==" saltValue="/LBPEa4p1ZNh1HrtlC/G7Q==" spinCount="100000" sheet="1" formatCells="0" formatColumns="0" formatRows="0" sort="0" autoFilter="0"/>
  <conditionalFormatting sqref="R1:R3 R154:R1048576">
    <cfRule type="cellIs" dxfId="140" priority="15" operator="between">
      <formula>-21</formula>
      <formula>-8</formula>
    </cfRule>
    <cfRule type="cellIs" dxfId="139" priority="16" operator="between">
      <formula>-8</formula>
      <formula>-21</formula>
    </cfRule>
  </conditionalFormatting>
  <conditionalFormatting sqref="A4:XFD153">
    <cfRule type="expression" dxfId="138" priority="1">
      <formula>$A4=""</formula>
    </cfRule>
    <cfRule type="expression" dxfId="137" priority="2">
      <formula>$R4&lt;-7</formula>
    </cfRule>
    <cfRule type="expression" dxfId="136" priority="3">
      <formula>AND($S4&gt;54, $S4&lt;76)</formula>
    </cfRule>
  </conditionalFormatting>
  <dataValidations count="1">
    <dataValidation type="list" allowBlank="1" showInputMessage="1" showErrorMessage="1" sqref="Q4:Q153" xr:uid="{00000000-0002-0000-0B00-000000000000}">
      <formula1>$AC$1:$AE$1</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0" tint="-0.499984740745262"/>
  </sheetPr>
  <dimension ref="A1:AE153"/>
  <sheetViews>
    <sheetView workbookViewId="0">
      <pane xSplit="1" ySplit="3" topLeftCell="F4" activePane="bottomRight" state="frozen"/>
      <selection pane="topRight" activeCell="B1" sqref="B1"/>
      <selection pane="bottomLeft" activeCell="A4" sqref="A4"/>
      <selection pane="bottomRight" activeCell="F19" sqref="F19"/>
    </sheetView>
  </sheetViews>
  <sheetFormatPr defaultColWidth="8.7109375" defaultRowHeight="15"/>
  <cols>
    <col min="1" max="1" width="8.7109375" style="7"/>
    <col min="2" max="5" width="0" style="7" hidden="1" customWidth="1"/>
    <col min="6" max="8" width="8.7109375" style="7"/>
    <col min="9" max="9" width="8.7109375" style="40"/>
    <col min="10" max="10" width="11.85546875" style="40" customWidth="1"/>
    <col min="11" max="11" width="8.42578125" style="10" customWidth="1"/>
    <col min="12" max="12" width="8.85546875" style="2" customWidth="1"/>
    <col min="13" max="13" width="8.7109375" style="3"/>
    <col min="14" max="14" width="8.85546875" style="4" customWidth="1"/>
    <col min="15" max="15" width="8.7109375" style="5"/>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222</v>
      </c>
      <c r="B1" s="1"/>
      <c r="C1" s="1"/>
      <c r="D1" s="1"/>
      <c r="E1" s="1"/>
      <c r="F1" s="1"/>
      <c r="G1" s="1"/>
      <c r="H1" s="1"/>
      <c r="I1" s="39"/>
      <c r="J1" s="39"/>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F3" s="13" t="s">
        <v>4</v>
      </c>
      <c r="H3" s="13" t="s">
        <v>4</v>
      </c>
      <c r="J3" s="41"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586</v>
      </c>
      <c r="F4" s="7" t="s">
        <v>1230</v>
      </c>
      <c r="H4" s="7" t="s">
        <v>1231</v>
      </c>
      <c r="I4" s="7"/>
      <c r="J4" s="7" t="s">
        <v>1232</v>
      </c>
      <c r="K4" s="10">
        <v>1</v>
      </c>
      <c r="L4" s="2">
        <v>24</v>
      </c>
      <c r="M4" s="3">
        <v>4</v>
      </c>
      <c r="N4" s="4">
        <v>20</v>
      </c>
      <c r="O4" s="5">
        <v>4</v>
      </c>
      <c r="P4" s="6">
        <v>21</v>
      </c>
      <c r="R4" s="7" t="str">
        <f>IF(Q4="1violation",-7*1,IF(Q4="2violations",-7*2,IF(Q4="3violations",-7*3,IF(Q4="",""))))</f>
        <v/>
      </c>
      <c r="S4" s="7">
        <f>SUM(L4,N4,P4,R4)</f>
        <v>65</v>
      </c>
      <c r="U4" s="7">
        <f>SUM(K4,M4,O4)</f>
        <v>9</v>
      </c>
      <c r="Y4" s="7">
        <f>SUM(S4,S6,S5,S7,-AB4)</f>
        <v>170</v>
      </c>
      <c r="AB4" s="7">
        <f>MIN(S4:S7)</f>
        <v>0</v>
      </c>
    </row>
    <row r="5" spans="1:31">
      <c r="A5" s="7" t="s">
        <v>587</v>
      </c>
      <c r="F5" s="7" t="s">
        <v>1233</v>
      </c>
      <c r="H5" s="7" t="s">
        <v>1234</v>
      </c>
      <c r="I5" s="7"/>
      <c r="J5" s="7" t="s">
        <v>1235</v>
      </c>
      <c r="K5" s="10">
        <v>4</v>
      </c>
      <c r="L5" s="2">
        <v>18</v>
      </c>
      <c r="M5" s="3">
        <v>4</v>
      </c>
      <c r="N5" s="4">
        <v>19</v>
      </c>
      <c r="O5" s="5">
        <v>3</v>
      </c>
      <c r="P5" s="6">
        <v>23</v>
      </c>
      <c r="R5" s="7" t="str">
        <f t="shared" ref="R5:R67" si="0">IF(Q5="1violation",-7*1,IF(Q5="2violations",-7*2,IF(Q5="3violations",-7*3,IF(Q5="",""))))</f>
        <v/>
      </c>
      <c r="S5" s="7">
        <f>SUM(L5,N5,P5,R5)</f>
        <v>60</v>
      </c>
      <c r="U5" s="7">
        <f>SUM(K5,M5,O5)</f>
        <v>11</v>
      </c>
    </row>
    <row r="6" spans="1:31">
      <c r="A6" s="7" t="s">
        <v>588</v>
      </c>
      <c r="F6" s="7" t="s">
        <v>1236</v>
      </c>
      <c r="I6" s="7"/>
      <c r="J6" s="7" t="s">
        <v>1237</v>
      </c>
      <c r="K6" s="10">
        <v>4</v>
      </c>
      <c r="L6" s="2">
        <v>11</v>
      </c>
      <c r="M6" s="3">
        <v>4</v>
      </c>
      <c r="N6" s="4">
        <v>18</v>
      </c>
      <c r="O6" s="5">
        <v>2</v>
      </c>
      <c r="P6" s="6">
        <v>23</v>
      </c>
      <c r="Q6" s="7" t="s">
        <v>207</v>
      </c>
      <c r="R6" s="7">
        <f t="shared" si="0"/>
        <v>-7</v>
      </c>
      <c r="S6" s="7">
        <f>SUM(L6,N6,P6,R6)</f>
        <v>45</v>
      </c>
      <c r="U6" s="7">
        <f>SUM(K6,M6,O6)</f>
        <v>10</v>
      </c>
    </row>
    <row r="7" spans="1:31" hidden="1">
      <c r="A7" s="7" t="s">
        <v>589</v>
      </c>
      <c r="I7" s="7"/>
      <c r="J7" s="7"/>
      <c r="R7" s="7" t="str">
        <f t="shared" si="0"/>
        <v/>
      </c>
      <c r="S7" s="7">
        <f>SUM(L7,N7,P7,R7)</f>
        <v>0</v>
      </c>
      <c r="U7" s="7">
        <f>SUM(K7,M7,O7)</f>
        <v>0</v>
      </c>
    </row>
    <row r="8" spans="1:31" hidden="1">
      <c r="I8" s="7"/>
      <c r="J8" s="7"/>
    </row>
    <row r="9" spans="1:31">
      <c r="A9" s="7" t="s">
        <v>590</v>
      </c>
      <c r="F9" s="7" t="s">
        <v>1238</v>
      </c>
      <c r="I9" s="7"/>
      <c r="J9" s="7" t="s">
        <v>1239</v>
      </c>
      <c r="K9" s="10">
        <v>4</v>
      </c>
      <c r="L9" s="2">
        <v>18</v>
      </c>
      <c r="M9" s="3">
        <v>2</v>
      </c>
      <c r="N9" s="4">
        <v>24</v>
      </c>
      <c r="O9" s="5">
        <v>4</v>
      </c>
      <c r="P9" s="6">
        <v>21</v>
      </c>
      <c r="R9" s="7" t="str">
        <f t="shared" si="0"/>
        <v/>
      </c>
      <c r="S9" s="7">
        <f>SUM(L9,N9,P9,R9)</f>
        <v>63</v>
      </c>
      <c r="U9" s="7">
        <f>SUM(K9,M9,O9)</f>
        <v>10</v>
      </c>
      <c r="Y9" s="7">
        <f>SUM(S9,S11,S10,S12,-AB9)</f>
        <v>118</v>
      </c>
      <c r="AB9" s="7">
        <f>MIN(S9:S12)</f>
        <v>0</v>
      </c>
    </row>
    <row r="10" spans="1:31">
      <c r="A10" s="7" t="s">
        <v>591</v>
      </c>
      <c r="F10" s="7" t="s">
        <v>1240</v>
      </c>
      <c r="I10" s="7"/>
      <c r="J10" s="7" t="s">
        <v>1241</v>
      </c>
      <c r="K10" s="10">
        <v>4</v>
      </c>
      <c r="L10" s="2">
        <v>16</v>
      </c>
      <c r="M10" s="3">
        <v>4</v>
      </c>
      <c r="N10" s="4">
        <v>18</v>
      </c>
      <c r="O10" s="5">
        <v>4</v>
      </c>
      <c r="P10" s="6">
        <v>21</v>
      </c>
      <c r="R10" s="7" t="str">
        <f t="shared" si="0"/>
        <v/>
      </c>
      <c r="S10" s="7">
        <f>SUM(L10,N10,P10,R10)</f>
        <v>55</v>
      </c>
      <c r="U10" s="7">
        <f>SUM(K10,M10,O10)</f>
        <v>12</v>
      </c>
    </row>
    <row r="11" spans="1:31" hidden="1">
      <c r="A11" s="7" t="s">
        <v>592</v>
      </c>
      <c r="I11" s="7"/>
      <c r="J11" s="7"/>
      <c r="R11" s="7" t="str">
        <f t="shared" si="0"/>
        <v/>
      </c>
      <c r="S11" s="7">
        <f>SUM(L11,N11,P11,R11)</f>
        <v>0</v>
      </c>
      <c r="U11" s="7">
        <f>SUM(K11,M11,O11)</f>
        <v>0</v>
      </c>
    </row>
    <row r="12" spans="1:31" hidden="1">
      <c r="A12" s="7" t="s">
        <v>593</v>
      </c>
      <c r="I12" s="7"/>
      <c r="J12" s="7"/>
      <c r="R12" s="7" t="str">
        <f t="shared" si="0"/>
        <v/>
      </c>
      <c r="S12" s="7">
        <f>SUM(L12,N12,P12,R12)</f>
        <v>0</v>
      </c>
      <c r="U12" s="7">
        <f>SUM(K12,M12,O12)</f>
        <v>0</v>
      </c>
    </row>
    <row r="13" spans="1:31" hidden="1">
      <c r="I13" s="7"/>
      <c r="J13" s="7"/>
    </row>
    <row r="14" spans="1:31" hidden="1">
      <c r="A14" s="7" t="s">
        <v>594</v>
      </c>
      <c r="I14" s="7"/>
      <c r="J14" s="7"/>
      <c r="R14" s="7" t="str">
        <f t="shared" si="0"/>
        <v/>
      </c>
      <c r="S14" s="7">
        <f>SUM(L14,N14,P14,R14)</f>
        <v>0</v>
      </c>
      <c r="U14" s="7">
        <f>SUM(K14,M14,O14)</f>
        <v>0</v>
      </c>
      <c r="Y14" s="7">
        <f>SUM(S14,S16,S15,S17,-AB14)</f>
        <v>0</v>
      </c>
      <c r="AB14" s="7">
        <f>MIN(S14:S17)</f>
        <v>0</v>
      </c>
    </row>
    <row r="15" spans="1:31" hidden="1">
      <c r="A15" s="7" t="s">
        <v>595</v>
      </c>
      <c r="I15" s="7"/>
      <c r="J15" s="7"/>
      <c r="R15" s="7" t="str">
        <f t="shared" si="0"/>
        <v/>
      </c>
      <c r="S15" s="7">
        <f>SUM(L15,N15,P15,R15)</f>
        <v>0</v>
      </c>
      <c r="U15" s="7">
        <f>SUM(K15,M15,O15)</f>
        <v>0</v>
      </c>
    </row>
    <row r="16" spans="1:31" hidden="1">
      <c r="A16" s="7" t="s">
        <v>596</v>
      </c>
      <c r="I16" s="7"/>
      <c r="J16" s="7"/>
      <c r="R16" s="7" t="str">
        <f t="shared" si="0"/>
        <v/>
      </c>
      <c r="S16" s="7">
        <f>SUM(L16,N16,P16,R16)</f>
        <v>0</v>
      </c>
      <c r="U16" s="7">
        <f>SUM(K16,M16,O16)</f>
        <v>0</v>
      </c>
    </row>
    <row r="17" spans="1:28" hidden="1">
      <c r="A17" s="7" t="s">
        <v>597</v>
      </c>
      <c r="I17" s="7"/>
      <c r="J17" s="7"/>
      <c r="R17" s="7" t="str">
        <f t="shared" si="0"/>
        <v/>
      </c>
      <c r="S17" s="7">
        <f>SUM(L17,N17,P17,R17)</f>
        <v>0</v>
      </c>
      <c r="U17" s="7">
        <f>SUM(K17,M17,O17)</f>
        <v>0</v>
      </c>
    </row>
    <row r="18" spans="1:28" hidden="1">
      <c r="I18" s="7"/>
      <c r="J18" s="7"/>
    </row>
    <row r="19" spans="1:28">
      <c r="A19" s="7" t="s">
        <v>598</v>
      </c>
      <c r="F19" s="7" t="s">
        <v>1242</v>
      </c>
      <c r="I19" s="7"/>
      <c r="J19" s="7" t="s">
        <v>1243</v>
      </c>
      <c r="K19" s="10">
        <v>2</v>
      </c>
      <c r="L19" s="2">
        <v>22</v>
      </c>
      <c r="M19" s="3">
        <v>3</v>
      </c>
      <c r="N19" s="4">
        <v>22</v>
      </c>
      <c r="O19" s="5">
        <v>4</v>
      </c>
      <c r="P19" s="6">
        <v>21</v>
      </c>
      <c r="R19" s="7" t="str">
        <f t="shared" si="0"/>
        <v/>
      </c>
      <c r="S19" s="7">
        <f>SUM(L19,N19,P19,R19)</f>
        <v>65</v>
      </c>
      <c r="U19" s="7">
        <f>SUM(K19,M19,O19)</f>
        <v>9</v>
      </c>
      <c r="Y19" s="7">
        <f>SUM(S19,S21,S20,S22,-AB19)</f>
        <v>65</v>
      </c>
      <c r="AB19" s="7">
        <f>MIN(S19:S22)</f>
        <v>0</v>
      </c>
    </row>
    <row r="20" spans="1:28" hidden="1">
      <c r="A20" s="7" t="s">
        <v>599</v>
      </c>
      <c r="I20" s="7"/>
      <c r="J20" s="7"/>
      <c r="R20" s="7" t="str">
        <f t="shared" si="0"/>
        <v/>
      </c>
      <c r="S20" s="7">
        <f>SUM(L20,N20,P20,R20)</f>
        <v>0</v>
      </c>
      <c r="U20" s="7">
        <f>SUM(K20,M20,O20)</f>
        <v>0</v>
      </c>
    </row>
    <row r="21" spans="1:28" hidden="1">
      <c r="A21" s="7" t="s">
        <v>600</v>
      </c>
      <c r="I21" s="7"/>
      <c r="J21" s="7"/>
      <c r="R21" s="7" t="str">
        <f t="shared" si="0"/>
        <v/>
      </c>
      <c r="S21" s="7">
        <f>SUM(L21,N21,P21,R21)</f>
        <v>0</v>
      </c>
      <c r="U21" s="7">
        <f>SUM(K21,M21,O21)</f>
        <v>0</v>
      </c>
    </row>
    <row r="22" spans="1:28" hidden="1">
      <c r="A22" s="7" t="s">
        <v>601</v>
      </c>
      <c r="I22" s="7"/>
      <c r="J22" s="7"/>
      <c r="R22" s="7" t="str">
        <f t="shared" si="0"/>
        <v/>
      </c>
      <c r="S22" s="7">
        <f>SUM(L22,N22,P22,R22)</f>
        <v>0</v>
      </c>
      <c r="U22" s="7">
        <f>SUM(K22,M22,O22)</f>
        <v>0</v>
      </c>
    </row>
    <row r="23" spans="1:28" hidden="1">
      <c r="I23" s="7"/>
      <c r="J23" s="7"/>
    </row>
    <row r="24" spans="1:28">
      <c r="A24" s="7" t="s">
        <v>602</v>
      </c>
      <c r="F24" s="7" t="s">
        <v>1244</v>
      </c>
      <c r="H24" s="7" t="s">
        <v>1245</v>
      </c>
      <c r="I24" s="7"/>
      <c r="J24" s="7" t="s">
        <v>1246</v>
      </c>
      <c r="K24" s="10">
        <v>3</v>
      </c>
      <c r="L24" s="2">
        <v>21</v>
      </c>
      <c r="M24" s="3">
        <v>1</v>
      </c>
      <c r="N24" s="4">
        <v>25</v>
      </c>
      <c r="O24" s="5">
        <v>1</v>
      </c>
      <c r="P24" s="6">
        <v>25</v>
      </c>
      <c r="R24" s="7" t="str">
        <f t="shared" si="0"/>
        <v/>
      </c>
      <c r="S24" s="7">
        <f>SUM(L24,N24,P24,R24)</f>
        <v>71</v>
      </c>
      <c r="U24" s="7">
        <f>SUM(K24,M24,O24)</f>
        <v>5</v>
      </c>
      <c r="Y24" s="7">
        <f>SUM(S24,S26,S25,S27,-AB24)</f>
        <v>71</v>
      </c>
      <c r="AB24" s="7">
        <f>MIN(S24:S27)</f>
        <v>0</v>
      </c>
    </row>
    <row r="25" spans="1:28">
      <c r="A25" s="7" t="s">
        <v>603</v>
      </c>
      <c r="I25" s="7"/>
      <c r="J25" s="7"/>
      <c r="R25" s="7" t="str">
        <f t="shared" si="0"/>
        <v/>
      </c>
      <c r="S25" s="7">
        <f>SUM(L25,N25,P25,R25)</f>
        <v>0</v>
      </c>
      <c r="U25" s="7">
        <f>SUM(K25,M25,O25)</f>
        <v>0</v>
      </c>
    </row>
    <row r="26" spans="1:28">
      <c r="A26" s="7" t="s">
        <v>604</v>
      </c>
      <c r="I26" s="7"/>
      <c r="J26" s="7"/>
      <c r="R26" s="7" t="str">
        <f t="shared" si="0"/>
        <v/>
      </c>
      <c r="S26" s="7">
        <f>SUM(L26,N26,P26,R26)</f>
        <v>0</v>
      </c>
      <c r="U26" s="7">
        <f>SUM(K26,M26,O26)</f>
        <v>0</v>
      </c>
    </row>
    <row r="27" spans="1:28">
      <c r="A27" s="7" t="s">
        <v>605</v>
      </c>
      <c r="I27" s="7"/>
      <c r="J27" s="7"/>
      <c r="R27" s="7" t="str">
        <f t="shared" si="0"/>
        <v/>
      </c>
      <c r="S27" s="7">
        <f>SUM(L27,N27,P27,R27)</f>
        <v>0</v>
      </c>
      <c r="U27" s="7">
        <f>SUM(K27,M27,O27)</f>
        <v>0</v>
      </c>
    </row>
    <row r="28" spans="1:28">
      <c r="I28" s="7"/>
      <c r="J28" s="7"/>
    </row>
    <row r="29" spans="1:28">
      <c r="A29" s="7" t="s">
        <v>606</v>
      </c>
      <c r="I29" s="7"/>
      <c r="J29" s="7"/>
      <c r="R29" s="7" t="str">
        <f t="shared" si="0"/>
        <v/>
      </c>
      <c r="S29" s="7">
        <f>SUM(L29,N29,P29,R29)</f>
        <v>0</v>
      </c>
      <c r="U29" s="7">
        <f>SUM(K29,M29,O29)</f>
        <v>0</v>
      </c>
      <c r="Y29" s="7">
        <f>SUM(S29,S31,S30,S32,-AB29)</f>
        <v>0</v>
      </c>
      <c r="AB29" s="7">
        <f>MIN(S29:S32)</f>
        <v>0</v>
      </c>
    </row>
    <row r="30" spans="1:28">
      <c r="A30" s="7" t="s">
        <v>607</v>
      </c>
      <c r="I30" s="7"/>
      <c r="J30" s="7"/>
      <c r="R30" s="7" t="str">
        <f t="shared" si="0"/>
        <v/>
      </c>
      <c r="S30" s="7">
        <f>SUM(L30,N30,P30,R30)</f>
        <v>0</v>
      </c>
      <c r="U30" s="7">
        <f>SUM(K30,M30,O30)</f>
        <v>0</v>
      </c>
    </row>
    <row r="31" spans="1:28">
      <c r="A31" s="7" t="s">
        <v>608</v>
      </c>
      <c r="I31" s="7"/>
      <c r="J31" s="7"/>
      <c r="R31" s="7" t="str">
        <f t="shared" si="0"/>
        <v/>
      </c>
      <c r="S31" s="7">
        <f>SUM(L31,N31,P31,R31)</f>
        <v>0</v>
      </c>
      <c r="U31" s="7">
        <f>SUM(K31,M31,O31)</f>
        <v>0</v>
      </c>
    </row>
    <row r="32" spans="1:28">
      <c r="A32" s="7" t="s">
        <v>609</v>
      </c>
      <c r="I32" s="7"/>
      <c r="J32" s="7"/>
      <c r="R32" s="7" t="str">
        <f t="shared" si="0"/>
        <v/>
      </c>
      <c r="S32" s="7">
        <f>SUM(L32,N32,P32,R32)</f>
        <v>0</v>
      </c>
      <c r="U32" s="7">
        <f>SUM(K32,M32,O32)</f>
        <v>0</v>
      </c>
    </row>
    <row r="33" spans="1:28">
      <c r="I33" s="7"/>
      <c r="J33" s="7"/>
    </row>
    <row r="34" spans="1:28">
      <c r="A34" s="7" t="s">
        <v>610</v>
      </c>
      <c r="I34" s="7"/>
      <c r="J34" s="7"/>
      <c r="R34" s="7" t="str">
        <f t="shared" si="0"/>
        <v/>
      </c>
      <c r="S34" s="7">
        <f>SUM(L34,N34,P34,R34)</f>
        <v>0</v>
      </c>
      <c r="U34" s="7">
        <f>SUM(K34,M34,O34)</f>
        <v>0</v>
      </c>
      <c r="Y34" s="7">
        <f>SUM(S34,S36,S35,S37,-AB34)</f>
        <v>0</v>
      </c>
      <c r="AB34" s="7">
        <f>MIN(S34:S37)</f>
        <v>0</v>
      </c>
    </row>
    <row r="35" spans="1:28">
      <c r="A35" s="7" t="s">
        <v>611</v>
      </c>
      <c r="I35" s="7"/>
      <c r="J35" s="7"/>
      <c r="R35" s="7" t="str">
        <f t="shared" si="0"/>
        <v/>
      </c>
      <c r="S35" s="7">
        <f>SUM(L35,N35,P35,R35)</f>
        <v>0</v>
      </c>
      <c r="U35" s="7">
        <f>SUM(K35,M35,O35)</f>
        <v>0</v>
      </c>
    </row>
    <row r="36" spans="1:28">
      <c r="A36" s="7" t="s">
        <v>612</v>
      </c>
      <c r="I36" s="7"/>
      <c r="J36" s="7"/>
      <c r="R36" s="7" t="str">
        <f t="shared" si="0"/>
        <v/>
      </c>
      <c r="S36" s="7">
        <f>SUM(L36,N36,P36,R36)</f>
        <v>0</v>
      </c>
      <c r="U36" s="7">
        <f>SUM(K36,M36,O36)</f>
        <v>0</v>
      </c>
    </row>
    <row r="37" spans="1:28">
      <c r="A37" s="7" t="s">
        <v>613</v>
      </c>
      <c r="I37" s="7"/>
      <c r="J37" s="7"/>
      <c r="R37" s="7" t="str">
        <f t="shared" si="0"/>
        <v/>
      </c>
      <c r="S37" s="7">
        <f>SUM(L37,N37,P37,R37)</f>
        <v>0</v>
      </c>
      <c r="U37" s="7">
        <f>SUM(K37,M37,O37)</f>
        <v>0</v>
      </c>
    </row>
    <row r="38" spans="1:28">
      <c r="I38" s="7"/>
      <c r="J38" s="7"/>
    </row>
    <row r="39" spans="1:28">
      <c r="A39" s="7" t="s">
        <v>614</v>
      </c>
      <c r="I39" s="7"/>
      <c r="J39" s="7"/>
      <c r="R39" s="7" t="str">
        <f t="shared" si="0"/>
        <v/>
      </c>
      <c r="S39" s="7">
        <f>SUM(L39,N39,P39,R39)</f>
        <v>0</v>
      </c>
      <c r="U39" s="7">
        <f>SUM(K39,M39,O39)</f>
        <v>0</v>
      </c>
      <c r="Y39" s="7">
        <f>SUM(S39,S41,S40,S42,-AB39)</f>
        <v>0</v>
      </c>
      <c r="AB39" s="7">
        <f>MIN(S39:S42)</f>
        <v>0</v>
      </c>
    </row>
    <row r="40" spans="1:28">
      <c r="A40" s="7" t="s">
        <v>615</v>
      </c>
      <c r="I40" s="7"/>
      <c r="J40" s="7"/>
      <c r="R40" s="7" t="str">
        <f t="shared" si="0"/>
        <v/>
      </c>
      <c r="S40" s="7">
        <f>SUM(L40,N40,P40,R40)</f>
        <v>0</v>
      </c>
      <c r="U40" s="7">
        <f>SUM(K40,M40,O40)</f>
        <v>0</v>
      </c>
    </row>
    <row r="41" spans="1:28">
      <c r="A41" s="7" t="s">
        <v>616</v>
      </c>
      <c r="I41" s="7"/>
      <c r="J41" s="7"/>
      <c r="R41" s="7" t="str">
        <f t="shared" si="0"/>
        <v/>
      </c>
      <c r="S41" s="7">
        <f>SUM(L41,N41,P41,R41)</f>
        <v>0</v>
      </c>
      <c r="U41" s="7">
        <f>SUM(K41,M41,O41)</f>
        <v>0</v>
      </c>
    </row>
    <row r="42" spans="1:28">
      <c r="A42" s="7" t="s">
        <v>617</v>
      </c>
      <c r="I42" s="7"/>
      <c r="J42" s="7"/>
      <c r="R42" s="7" t="str">
        <f t="shared" si="0"/>
        <v/>
      </c>
      <c r="S42" s="7">
        <f>SUM(L42,N42,P42,R42)</f>
        <v>0</v>
      </c>
      <c r="U42" s="7">
        <f>SUM(K42,M42,O42)</f>
        <v>0</v>
      </c>
    </row>
    <row r="43" spans="1:28">
      <c r="I43" s="7"/>
      <c r="J43" s="7"/>
    </row>
    <row r="44" spans="1:28">
      <c r="A44" s="7" t="s">
        <v>618</v>
      </c>
      <c r="I44" s="7"/>
      <c r="J44" s="7"/>
      <c r="R44" s="7" t="str">
        <f t="shared" si="0"/>
        <v/>
      </c>
      <c r="S44" s="7">
        <f>SUM(L44,N44,P44,R44)</f>
        <v>0</v>
      </c>
      <c r="U44" s="7">
        <f>SUM(K44,M44,O44)</f>
        <v>0</v>
      </c>
      <c r="Y44" s="7">
        <f>SUM(S44,S46,S45,S47,-AB44)</f>
        <v>0</v>
      </c>
      <c r="AB44" s="7">
        <f>MIN(S44:S47)</f>
        <v>0</v>
      </c>
    </row>
    <row r="45" spans="1:28">
      <c r="A45" s="7" t="s">
        <v>619</v>
      </c>
      <c r="I45" s="7"/>
      <c r="J45" s="7"/>
      <c r="R45" s="7" t="str">
        <f t="shared" si="0"/>
        <v/>
      </c>
      <c r="S45" s="7">
        <f>SUM(L45,N45,P45,R45)</f>
        <v>0</v>
      </c>
      <c r="U45" s="7">
        <f>SUM(K45,M45,O45)</f>
        <v>0</v>
      </c>
    </row>
    <row r="46" spans="1:28">
      <c r="A46" s="7" t="s">
        <v>620</v>
      </c>
      <c r="I46" s="7"/>
      <c r="J46" s="7"/>
      <c r="R46" s="7" t="str">
        <f t="shared" si="0"/>
        <v/>
      </c>
      <c r="S46" s="7">
        <f>SUM(L46,N46,P46,R46)</f>
        <v>0</v>
      </c>
      <c r="U46" s="7">
        <f>SUM(K46,M46,O46)</f>
        <v>0</v>
      </c>
    </row>
    <row r="47" spans="1:28">
      <c r="A47" s="7" t="s">
        <v>621</v>
      </c>
      <c r="I47" s="7"/>
      <c r="J47" s="7"/>
      <c r="R47" s="7" t="str">
        <f t="shared" si="0"/>
        <v/>
      </c>
      <c r="S47" s="7">
        <f>SUM(L47,N47,P47,R47)</f>
        <v>0</v>
      </c>
      <c r="U47" s="7">
        <f>SUM(K47,M47,O47)</f>
        <v>0</v>
      </c>
    </row>
    <row r="48" spans="1:28">
      <c r="I48" s="7"/>
      <c r="J48" s="7"/>
    </row>
    <row r="49" spans="1:28">
      <c r="A49" s="7" t="s">
        <v>622</v>
      </c>
      <c r="I49" s="7"/>
      <c r="J49" s="7"/>
      <c r="R49" s="7" t="str">
        <f t="shared" si="0"/>
        <v/>
      </c>
      <c r="S49" s="7">
        <f>SUM(L49,N49,P49,R49)</f>
        <v>0</v>
      </c>
      <c r="U49" s="7">
        <f>SUM(K49,M49,O49)</f>
        <v>0</v>
      </c>
      <c r="Y49" s="7">
        <f>SUM(S49,S51,S50,S52,-AB49)</f>
        <v>0</v>
      </c>
      <c r="AB49" s="7">
        <f>MIN(S49:S52)</f>
        <v>0</v>
      </c>
    </row>
    <row r="50" spans="1:28">
      <c r="A50" s="7" t="s">
        <v>623</v>
      </c>
      <c r="I50" s="7"/>
      <c r="J50" s="7"/>
      <c r="R50" s="7" t="str">
        <f t="shared" si="0"/>
        <v/>
      </c>
      <c r="S50" s="7">
        <f>SUM(L50,N50,P50,R50)</f>
        <v>0</v>
      </c>
      <c r="U50" s="7">
        <f>SUM(K50,M50,O50)</f>
        <v>0</v>
      </c>
    </row>
    <row r="51" spans="1:28">
      <c r="A51" s="7" t="s">
        <v>624</v>
      </c>
      <c r="I51" s="7"/>
      <c r="J51" s="7"/>
      <c r="R51" s="7" t="str">
        <f t="shared" si="0"/>
        <v/>
      </c>
      <c r="S51" s="7">
        <f>SUM(L51,N51,P51,R51)</f>
        <v>0</v>
      </c>
      <c r="U51" s="7">
        <f>SUM(K51,M51,O51)</f>
        <v>0</v>
      </c>
    </row>
    <row r="52" spans="1:28">
      <c r="A52" s="7" t="s">
        <v>625</v>
      </c>
      <c r="I52" s="7"/>
      <c r="J52" s="7"/>
      <c r="R52" s="7" t="str">
        <f t="shared" si="0"/>
        <v/>
      </c>
      <c r="S52" s="7">
        <f>SUM(L52,N52,P52,R52)</f>
        <v>0</v>
      </c>
      <c r="U52" s="7">
        <f>SUM(K52,M52,O52)</f>
        <v>0</v>
      </c>
    </row>
    <row r="53" spans="1:28">
      <c r="I53" s="7"/>
      <c r="J53" s="7"/>
    </row>
    <row r="54" spans="1:28">
      <c r="A54" s="7" t="s">
        <v>626</v>
      </c>
      <c r="I54" s="7"/>
      <c r="J54" s="7"/>
      <c r="R54" s="7" t="str">
        <f t="shared" si="0"/>
        <v/>
      </c>
      <c r="S54" s="7">
        <f>SUM(L54,N54,P54,R54)</f>
        <v>0</v>
      </c>
      <c r="U54" s="7">
        <f>SUM(K54,M54,O54)</f>
        <v>0</v>
      </c>
      <c r="Y54" s="7">
        <f>SUM(S54,S56,S55,S57,-AB54)</f>
        <v>0</v>
      </c>
      <c r="AB54" s="7">
        <f>MIN(S54:S57)</f>
        <v>0</v>
      </c>
    </row>
    <row r="55" spans="1:28">
      <c r="A55" s="7" t="s">
        <v>627</v>
      </c>
      <c r="I55" s="7"/>
      <c r="J55" s="7"/>
      <c r="R55" s="7" t="str">
        <f t="shared" si="0"/>
        <v/>
      </c>
      <c r="S55" s="7">
        <f>SUM(L55,N55,P55,R55)</f>
        <v>0</v>
      </c>
      <c r="U55" s="7">
        <f>SUM(K55,M55,O55)</f>
        <v>0</v>
      </c>
    </row>
    <row r="56" spans="1:28">
      <c r="A56" s="7" t="s">
        <v>628</v>
      </c>
      <c r="I56" s="7"/>
      <c r="J56" s="7"/>
      <c r="R56" s="7" t="str">
        <f t="shared" si="0"/>
        <v/>
      </c>
      <c r="S56" s="7">
        <f>SUM(L56,N56,P56,R56)</f>
        <v>0</v>
      </c>
      <c r="U56" s="7">
        <f>SUM(K56,M56,O56)</f>
        <v>0</v>
      </c>
    </row>
    <row r="57" spans="1:28">
      <c r="A57" s="7" t="s">
        <v>629</v>
      </c>
      <c r="I57" s="7"/>
      <c r="J57" s="7"/>
      <c r="R57" s="7" t="str">
        <f t="shared" si="0"/>
        <v/>
      </c>
      <c r="S57" s="7">
        <f>SUM(L57,N57,P57,R57)</f>
        <v>0</v>
      </c>
      <c r="U57" s="7">
        <f>SUM(K57,M57,O57)</f>
        <v>0</v>
      </c>
    </row>
    <row r="58" spans="1:28">
      <c r="I58" s="7"/>
      <c r="J58" s="7"/>
    </row>
    <row r="59" spans="1:28">
      <c r="A59" s="7" t="s">
        <v>630</v>
      </c>
      <c r="I59" s="7"/>
      <c r="J59" s="7"/>
      <c r="R59" s="7" t="str">
        <f t="shared" si="0"/>
        <v/>
      </c>
      <c r="S59" s="7">
        <f>SUM(L59,N59,P59,R59)</f>
        <v>0</v>
      </c>
      <c r="U59" s="7">
        <f>SUM(K59,M59,O59)</f>
        <v>0</v>
      </c>
      <c r="Y59" s="7">
        <f>SUM(S59,S61,S60,S62,-AB59)</f>
        <v>0</v>
      </c>
      <c r="AB59" s="7">
        <f>MIN(S59:S62)</f>
        <v>0</v>
      </c>
    </row>
    <row r="60" spans="1:28">
      <c r="A60" s="7" t="s">
        <v>631</v>
      </c>
      <c r="I60" s="7"/>
      <c r="J60" s="7"/>
      <c r="R60" s="7" t="str">
        <f t="shared" si="0"/>
        <v/>
      </c>
      <c r="S60" s="7">
        <f>SUM(L60,N60,P60,R60)</f>
        <v>0</v>
      </c>
      <c r="U60" s="7">
        <f>SUM(K60,M60,O60)</f>
        <v>0</v>
      </c>
    </row>
    <row r="61" spans="1:28">
      <c r="A61" s="7" t="s">
        <v>632</v>
      </c>
      <c r="I61" s="7"/>
      <c r="J61" s="7"/>
      <c r="R61" s="7" t="str">
        <f t="shared" si="0"/>
        <v/>
      </c>
      <c r="S61" s="7">
        <f>SUM(L61,N61,P61,R61)</f>
        <v>0</v>
      </c>
      <c r="U61" s="7">
        <f>SUM(K61,M61,O61)</f>
        <v>0</v>
      </c>
    </row>
    <row r="62" spans="1:28">
      <c r="A62" s="7" t="s">
        <v>633</v>
      </c>
      <c r="I62" s="7"/>
      <c r="J62" s="7"/>
      <c r="R62" s="7" t="str">
        <f t="shared" si="0"/>
        <v/>
      </c>
      <c r="S62" s="7">
        <f>SUM(L62,N62,P62,R62)</f>
        <v>0</v>
      </c>
      <c r="U62" s="7">
        <f>SUM(K62,M62,O62)</f>
        <v>0</v>
      </c>
    </row>
    <row r="63" spans="1:28">
      <c r="I63" s="7"/>
      <c r="J63" s="7"/>
    </row>
    <row r="64" spans="1:28">
      <c r="A64" s="7" t="s">
        <v>634</v>
      </c>
      <c r="I64" s="7"/>
      <c r="J64" s="7"/>
      <c r="R64" s="7" t="str">
        <f t="shared" si="0"/>
        <v/>
      </c>
      <c r="S64" s="7">
        <f>SUM(L64,N64,P64,R64)</f>
        <v>0</v>
      </c>
      <c r="U64" s="7">
        <f>SUM(K64,M64,O64)</f>
        <v>0</v>
      </c>
      <c r="Y64" s="7">
        <f>SUM(S64,S66,S65,S67,-AB64)</f>
        <v>0</v>
      </c>
      <c r="AB64" s="7">
        <f>MIN(S64:S67)</f>
        <v>0</v>
      </c>
    </row>
    <row r="65" spans="1:28">
      <c r="A65" s="7" t="s">
        <v>635</v>
      </c>
      <c r="I65" s="7"/>
      <c r="J65" s="7"/>
      <c r="R65" s="7" t="str">
        <f t="shared" si="0"/>
        <v/>
      </c>
      <c r="S65" s="7">
        <f>SUM(L65,N65,P65,R65)</f>
        <v>0</v>
      </c>
      <c r="U65" s="7">
        <f>SUM(K65,M65,O65)</f>
        <v>0</v>
      </c>
    </row>
    <row r="66" spans="1:28">
      <c r="A66" s="7" t="s">
        <v>636</v>
      </c>
      <c r="I66" s="7"/>
      <c r="J66" s="7"/>
      <c r="R66" s="7" t="str">
        <f t="shared" si="0"/>
        <v/>
      </c>
      <c r="S66" s="7">
        <f>SUM(L66,N66,P66,R66)</f>
        <v>0</v>
      </c>
      <c r="U66" s="7">
        <f>SUM(K66,M66,O66)</f>
        <v>0</v>
      </c>
    </row>
    <row r="67" spans="1:28">
      <c r="A67" s="7" t="s">
        <v>637</v>
      </c>
      <c r="I67" s="7"/>
      <c r="J67" s="7"/>
      <c r="R67" s="7" t="str">
        <f t="shared" si="0"/>
        <v/>
      </c>
      <c r="S67" s="7">
        <f>SUM(L67,N67,P67,R67)</f>
        <v>0</v>
      </c>
      <c r="U67" s="7">
        <f>SUM(K67,M67,O67)</f>
        <v>0</v>
      </c>
    </row>
    <row r="68" spans="1:28">
      <c r="I68" s="7"/>
      <c r="J68" s="7"/>
    </row>
    <row r="69" spans="1:28">
      <c r="A69" s="7" t="s">
        <v>638</v>
      </c>
      <c r="I69" s="7"/>
      <c r="J69" s="7"/>
      <c r="R69" s="7" t="str">
        <f t="shared" ref="R69:R132" si="1">IF(Q69="1violation",-7*1,IF(Q69="2violations",-7*2,IF(Q69="3violations",-7*3,IF(Q69="",""))))</f>
        <v/>
      </c>
      <c r="S69" s="7">
        <f>SUM(L69,N69,P69,R69)</f>
        <v>0</v>
      </c>
      <c r="U69" s="7">
        <f>SUM(K69,M69,O69)</f>
        <v>0</v>
      </c>
      <c r="Y69" s="7">
        <f>SUM(S69,S71,S70,S72,-AB69)</f>
        <v>0</v>
      </c>
      <c r="AB69" s="7">
        <f>MIN(S69:S72)</f>
        <v>0</v>
      </c>
    </row>
    <row r="70" spans="1:28">
      <c r="A70" s="7" t="s">
        <v>639</v>
      </c>
      <c r="I70" s="7"/>
      <c r="J70" s="7"/>
      <c r="R70" s="7" t="str">
        <f t="shared" si="1"/>
        <v/>
      </c>
      <c r="S70" s="7">
        <f>SUM(L70,N70,P70,R70)</f>
        <v>0</v>
      </c>
      <c r="U70" s="7">
        <f>SUM(K70,M70,O70)</f>
        <v>0</v>
      </c>
    </row>
    <row r="71" spans="1:28">
      <c r="A71" s="7" t="s">
        <v>640</v>
      </c>
      <c r="I71" s="7"/>
      <c r="J71" s="7"/>
      <c r="R71" s="7" t="str">
        <f t="shared" si="1"/>
        <v/>
      </c>
      <c r="S71" s="7">
        <f>SUM(L71,N71,P71,R71)</f>
        <v>0</v>
      </c>
      <c r="U71" s="7">
        <f>SUM(K71,M71,O71)</f>
        <v>0</v>
      </c>
    </row>
    <row r="72" spans="1:28">
      <c r="A72" s="7" t="s">
        <v>641</v>
      </c>
      <c r="I72" s="7"/>
      <c r="J72" s="7"/>
      <c r="R72" s="7" t="str">
        <f t="shared" si="1"/>
        <v/>
      </c>
      <c r="S72" s="7">
        <f>SUM(L72,N72,P72,R72)</f>
        <v>0</v>
      </c>
      <c r="U72" s="7">
        <f>SUM(K72,M72,O72)</f>
        <v>0</v>
      </c>
    </row>
    <row r="73" spans="1:28">
      <c r="I73" s="7"/>
      <c r="J73" s="7"/>
    </row>
    <row r="74" spans="1:28">
      <c r="A74" s="7" t="s">
        <v>642</v>
      </c>
      <c r="I74" s="7"/>
      <c r="J74" s="7"/>
      <c r="R74" s="7" t="str">
        <f t="shared" si="1"/>
        <v/>
      </c>
      <c r="S74" s="7">
        <f>SUM(L74,N74,P74,R74)</f>
        <v>0</v>
      </c>
      <c r="U74" s="7">
        <f>SUM(K74,M74,O74)</f>
        <v>0</v>
      </c>
      <c r="Y74" s="7">
        <f>SUM(S74,S76,S75,S77,-AB74)</f>
        <v>0</v>
      </c>
      <c r="AB74" s="7">
        <f>MIN(S74:S77)</f>
        <v>0</v>
      </c>
    </row>
    <row r="75" spans="1:28">
      <c r="A75" s="7" t="s">
        <v>643</v>
      </c>
      <c r="I75" s="7"/>
      <c r="J75" s="7"/>
      <c r="R75" s="7" t="str">
        <f t="shared" si="1"/>
        <v/>
      </c>
      <c r="S75" s="7">
        <f>SUM(L75,N75,P75,R75)</f>
        <v>0</v>
      </c>
      <c r="U75" s="7">
        <f>SUM(K75,M75,O75)</f>
        <v>0</v>
      </c>
    </row>
    <row r="76" spans="1:28">
      <c r="A76" s="7" t="s">
        <v>643</v>
      </c>
      <c r="I76" s="7"/>
      <c r="J76" s="7"/>
      <c r="R76" s="7" t="str">
        <f t="shared" si="1"/>
        <v/>
      </c>
      <c r="S76" s="7">
        <f>SUM(L76,N76,P76,R76)</f>
        <v>0</v>
      </c>
      <c r="U76" s="7">
        <f>SUM(K76,M76,O76)</f>
        <v>0</v>
      </c>
    </row>
    <row r="77" spans="1:28">
      <c r="A77" s="7" t="s">
        <v>644</v>
      </c>
      <c r="I77" s="7"/>
      <c r="J77" s="7"/>
      <c r="R77" s="7" t="str">
        <f t="shared" si="1"/>
        <v/>
      </c>
      <c r="S77" s="7">
        <f>SUM(L77,N77,P77,R77)</f>
        <v>0</v>
      </c>
      <c r="U77" s="7">
        <f>SUM(K77,M77,O77)</f>
        <v>0</v>
      </c>
    </row>
    <row r="78" spans="1:28">
      <c r="I78" s="7"/>
      <c r="J78" s="7"/>
    </row>
    <row r="79" spans="1:28">
      <c r="A79" s="7" t="s">
        <v>645</v>
      </c>
      <c r="I79" s="7"/>
      <c r="J79" s="7"/>
      <c r="R79" s="7" t="str">
        <f t="shared" si="1"/>
        <v/>
      </c>
      <c r="S79" s="7">
        <f>SUM(L79,N79,P79,R79)</f>
        <v>0</v>
      </c>
      <c r="U79" s="7">
        <f>SUM(K79,M79,O79)</f>
        <v>0</v>
      </c>
      <c r="Y79" s="7">
        <f>SUM(S79,S81,S80,S82,-AB79)</f>
        <v>0</v>
      </c>
      <c r="AB79" s="7">
        <f>MIN(S79:S82)</f>
        <v>0</v>
      </c>
    </row>
    <row r="80" spans="1:28">
      <c r="A80" s="7" t="s">
        <v>646</v>
      </c>
      <c r="I80" s="7"/>
      <c r="J80" s="7"/>
      <c r="R80" s="7" t="str">
        <f t="shared" si="1"/>
        <v/>
      </c>
      <c r="S80" s="7">
        <f>SUM(L80,N80,P80,R80)</f>
        <v>0</v>
      </c>
      <c r="U80" s="7">
        <f>SUM(K80,M80,O80)</f>
        <v>0</v>
      </c>
    </row>
    <row r="81" spans="1:28">
      <c r="A81" s="7" t="s">
        <v>647</v>
      </c>
      <c r="I81" s="7"/>
      <c r="J81" s="7"/>
      <c r="R81" s="7" t="str">
        <f t="shared" si="1"/>
        <v/>
      </c>
      <c r="S81" s="7">
        <f>SUM(L81,N81,P81,R81)</f>
        <v>0</v>
      </c>
      <c r="U81" s="7">
        <f>SUM(K81,M81,O81)</f>
        <v>0</v>
      </c>
    </row>
    <row r="82" spans="1:28">
      <c r="A82" s="7" t="s">
        <v>648</v>
      </c>
      <c r="I82" s="7"/>
      <c r="J82" s="7"/>
      <c r="R82" s="7" t="str">
        <f t="shared" si="1"/>
        <v/>
      </c>
      <c r="S82" s="7">
        <f>SUM(L82,N82,P82,R82)</f>
        <v>0</v>
      </c>
      <c r="U82" s="7">
        <f>SUM(K82,M82,O82)</f>
        <v>0</v>
      </c>
    </row>
    <row r="83" spans="1:28">
      <c r="I83" s="7"/>
      <c r="J83" s="7"/>
    </row>
    <row r="84" spans="1:28">
      <c r="A84" s="7" t="s">
        <v>649</v>
      </c>
      <c r="I84" s="7"/>
      <c r="J84" s="7"/>
      <c r="R84" s="7" t="str">
        <f t="shared" si="1"/>
        <v/>
      </c>
      <c r="S84" s="7">
        <f>SUM(L84,N84,P84,R84)</f>
        <v>0</v>
      </c>
      <c r="U84" s="7">
        <f>SUM(K84,M84,O84)</f>
        <v>0</v>
      </c>
      <c r="Y84" s="7">
        <f>SUM(S84,S86,S85,S87,-AB84)</f>
        <v>0</v>
      </c>
      <c r="AB84" s="7">
        <f>MIN(S84:S87)</f>
        <v>0</v>
      </c>
    </row>
    <row r="85" spans="1:28">
      <c r="A85" s="7" t="s">
        <v>650</v>
      </c>
      <c r="I85" s="7"/>
      <c r="J85" s="7"/>
      <c r="R85" s="7" t="str">
        <f t="shared" si="1"/>
        <v/>
      </c>
      <c r="S85" s="7">
        <f>SUM(L85,N85,P85,R85)</f>
        <v>0</v>
      </c>
      <c r="U85" s="7">
        <f>SUM(K85,M85,O85)</f>
        <v>0</v>
      </c>
    </row>
    <row r="86" spans="1:28">
      <c r="A86" s="7" t="s">
        <v>651</v>
      </c>
      <c r="I86" s="7"/>
      <c r="J86" s="7"/>
      <c r="R86" s="7" t="str">
        <f t="shared" si="1"/>
        <v/>
      </c>
      <c r="S86" s="7">
        <f>SUM(L86,N86,P86,R86)</f>
        <v>0</v>
      </c>
      <c r="U86" s="7">
        <f>SUM(K86,M86,O86)</f>
        <v>0</v>
      </c>
    </row>
    <row r="87" spans="1:28">
      <c r="A87" s="7" t="s">
        <v>652</v>
      </c>
      <c r="I87" s="7"/>
      <c r="J87" s="7"/>
      <c r="R87" s="7" t="str">
        <f t="shared" si="1"/>
        <v/>
      </c>
      <c r="S87" s="7">
        <f>SUM(L87,N87,P87,R87)</f>
        <v>0</v>
      </c>
      <c r="U87" s="7">
        <f>SUM(K87,M87,O87)</f>
        <v>0</v>
      </c>
    </row>
    <row r="88" spans="1:28">
      <c r="I88" s="7"/>
      <c r="J88" s="7"/>
    </row>
    <row r="89" spans="1:28">
      <c r="A89" s="7" t="s">
        <v>653</v>
      </c>
      <c r="I89" s="7"/>
      <c r="J89" s="7"/>
      <c r="R89" s="7" t="str">
        <f t="shared" si="1"/>
        <v/>
      </c>
      <c r="S89" s="7">
        <f>SUM(L89,N89,P89,R89)</f>
        <v>0</v>
      </c>
      <c r="U89" s="7">
        <f>SUM(K89,M89,O89)</f>
        <v>0</v>
      </c>
      <c r="Y89" s="7">
        <f>SUM(S89,S91,S90,S92,-AB89)</f>
        <v>0</v>
      </c>
      <c r="AB89" s="7">
        <f>MIN(S89:S92)</f>
        <v>0</v>
      </c>
    </row>
    <row r="90" spans="1:28">
      <c r="A90" s="7" t="s">
        <v>654</v>
      </c>
      <c r="I90" s="7"/>
      <c r="J90" s="7"/>
      <c r="R90" s="7" t="str">
        <f t="shared" si="1"/>
        <v/>
      </c>
      <c r="S90" s="7">
        <f>SUM(L90,N90,P90,R90)</f>
        <v>0</v>
      </c>
      <c r="U90" s="7">
        <f>SUM(K90,M90,O90)</f>
        <v>0</v>
      </c>
    </row>
    <row r="91" spans="1:28">
      <c r="A91" s="7" t="s">
        <v>655</v>
      </c>
      <c r="I91" s="7"/>
      <c r="J91" s="7"/>
      <c r="R91" s="7" t="str">
        <f t="shared" si="1"/>
        <v/>
      </c>
      <c r="S91" s="7">
        <f>SUM(L91,N91,P91,R91)</f>
        <v>0</v>
      </c>
      <c r="U91" s="7">
        <f>SUM(K91,M91,O91)</f>
        <v>0</v>
      </c>
    </row>
    <row r="92" spans="1:28">
      <c r="A92" s="7" t="s">
        <v>656</v>
      </c>
      <c r="I92" s="7"/>
      <c r="J92" s="7"/>
      <c r="R92" s="7" t="str">
        <f t="shared" si="1"/>
        <v/>
      </c>
      <c r="S92" s="7">
        <f>SUM(L92,N92,P92,R92)</f>
        <v>0</v>
      </c>
      <c r="U92" s="7">
        <f>SUM(K92,M92,O92)</f>
        <v>0</v>
      </c>
    </row>
    <row r="93" spans="1:28">
      <c r="I93" s="7"/>
      <c r="J93" s="7"/>
    </row>
    <row r="94" spans="1:28">
      <c r="A94" s="7" t="s">
        <v>657</v>
      </c>
      <c r="I94" s="7"/>
      <c r="J94" s="7"/>
      <c r="R94" s="7" t="str">
        <f t="shared" si="1"/>
        <v/>
      </c>
      <c r="S94" s="7">
        <f>SUM(L94,N94,P94,R94)</f>
        <v>0</v>
      </c>
      <c r="U94" s="7">
        <f>SUM(K94,M94,O94)</f>
        <v>0</v>
      </c>
      <c r="Y94" s="7">
        <f>SUM(S94,S96,S95,S97,-AB94)</f>
        <v>0</v>
      </c>
      <c r="AB94" s="7">
        <f>MIN(S94:S97)</f>
        <v>0</v>
      </c>
    </row>
    <row r="95" spans="1:28">
      <c r="A95" s="7" t="s">
        <v>658</v>
      </c>
      <c r="I95" s="7"/>
      <c r="J95" s="7"/>
      <c r="R95" s="7" t="str">
        <f t="shared" si="1"/>
        <v/>
      </c>
      <c r="S95" s="7">
        <f>SUM(L95,N95,P95,R95)</f>
        <v>0</v>
      </c>
      <c r="U95" s="7">
        <f>SUM(K95,M95,O95)</f>
        <v>0</v>
      </c>
    </row>
    <row r="96" spans="1:28">
      <c r="A96" s="7" t="s">
        <v>659</v>
      </c>
      <c r="I96" s="7"/>
      <c r="J96" s="7"/>
      <c r="R96" s="7" t="str">
        <f t="shared" si="1"/>
        <v/>
      </c>
      <c r="S96" s="7">
        <f>SUM(L96,N96,P96,R96)</f>
        <v>0</v>
      </c>
      <c r="U96" s="7">
        <f>SUM(K96,M96,O96)</f>
        <v>0</v>
      </c>
    </row>
    <row r="97" spans="1:28">
      <c r="A97" s="7" t="s">
        <v>660</v>
      </c>
      <c r="I97" s="7"/>
      <c r="J97" s="7"/>
      <c r="R97" s="7" t="str">
        <f t="shared" si="1"/>
        <v/>
      </c>
      <c r="S97" s="7">
        <f>SUM(L97,N97,P97,R97)</f>
        <v>0</v>
      </c>
      <c r="U97" s="7">
        <f>SUM(K97,M97,O97)</f>
        <v>0</v>
      </c>
    </row>
    <row r="98" spans="1:28">
      <c r="I98" s="7"/>
      <c r="J98" s="7"/>
    </row>
    <row r="99" spans="1:28">
      <c r="A99" s="7" t="s">
        <v>661</v>
      </c>
      <c r="I99" s="7"/>
      <c r="J99" s="7"/>
      <c r="R99" s="7" t="str">
        <f t="shared" si="1"/>
        <v/>
      </c>
      <c r="S99" s="7">
        <f>SUM(L99,N99,P99,R99)</f>
        <v>0</v>
      </c>
      <c r="U99" s="7">
        <f>SUM(K99,M99,O99)</f>
        <v>0</v>
      </c>
      <c r="Y99" s="7">
        <f>SUM(S99,S101,S100,S102,-AB99)</f>
        <v>0</v>
      </c>
      <c r="AB99" s="7">
        <f>MIN(S99:S102)</f>
        <v>0</v>
      </c>
    </row>
    <row r="100" spans="1:28">
      <c r="A100" s="7" t="s">
        <v>662</v>
      </c>
      <c r="I100" s="7"/>
      <c r="J100" s="7"/>
      <c r="R100" s="7" t="str">
        <f t="shared" si="1"/>
        <v/>
      </c>
      <c r="S100" s="7">
        <f>SUM(L100,N100,P100,R100)</f>
        <v>0</v>
      </c>
      <c r="U100" s="7">
        <f>SUM(K100,M100,O100)</f>
        <v>0</v>
      </c>
    </row>
    <row r="101" spans="1:28">
      <c r="A101" s="7" t="s">
        <v>663</v>
      </c>
      <c r="I101" s="7"/>
      <c r="J101" s="7"/>
      <c r="R101" s="7" t="str">
        <f t="shared" si="1"/>
        <v/>
      </c>
      <c r="S101" s="7">
        <f>SUM(L101,N101,P101,R101)</f>
        <v>0</v>
      </c>
      <c r="U101" s="7">
        <f>SUM(K101,M101,O101)</f>
        <v>0</v>
      </c>
    </row>
    <row r="102" spans="1:28">
      <c r="A102" s="7" t="s">
        <v>664</v>
      </c>
      <c r="I102" s="7"/>
      <c r="J102" s="7"/>
      <c r="R102" s="7" t="str">
        <f t="shared" si="1"/>
        <v/>
      </c>
      <c r="S102" s="7">
        <f>SUM(L102,N102,P102,R102)</f>
        <v>0</v>
      </c>
      <c r="U102" s="7">
        <f>SUM(K102,M102,O102)</f>
        <v>0</v>
      </c>
    </row>
    <row r="103" spans="1:28">
      <c r="I103" s="7"/>
      <c r="J103" s="7"/>
    </row>
    <row r="104" spans="1:28">
      <c r="A104" s="7" t="s">
        <v>665</v>
      </c>
      <c r="I104" s="7"/>
      <c r="J104" s="7"/>
      <c r="R104" s="7" t="str">
        <f t="shared" si="1"/>
        <v/>
      </c>
      <c r="S104" s="7">
        <f>SUM(L104,N104,P104,R104)</f>
        <v>0</v>
      </c>
      <c r="U104" s="7">
        <f>SUM(K104,M104,O104)</f>
        <v>0</v>
      </c>
      <c r="Y104" s="7">
        <f>SUM(S104,S106,S105,S107,-AB104)</f>
        <v>0</v>
      </c>
      <c r="AB104" s="7">
        <f>MIN(S104:S107)</f>
        <v>0</v>
      </c>
    </row>
    <row r="105" spans="1:28">
      <c r="A105" s="7" t="s">
        <v>666</v>
      </c>
      <c r="I105" s="7"/>
      <c r="J105" s="7"/>
      <c r="R105" s="7" t="str">
        <f t="shared" si="1"/>
        <v/>
      </c>
      <c r="S105" s="7">
        <f>SUM(L105,N105,P105,R105)</f>
        <v>0</v>
      </c>
      <c r="U105" s="7">
        <f>SUM(K105,M105,O105)</f>
        <v>0</v>
      </c>
    </row>
    <row r="106" spans="1:28">
      <c r="A106" s="7" t="s">
        <v>667</v>
      </c>
      <c r="I106" s="7"/>
      <c r="J106" s="7"/>
      <c r="R106" s="7" t="str">
        <f t="shared" si="1"/>
        <v/>
      </c>
      <c r="S106" s="7">
        <f>SUM(L106,N106,P106,R106)</f>
        <v>0</v>
      </c>
      <c r="U106" s="7">
        <f>SUM(K106,M106,O106)</f>
        <v>0</v>
      </c>
    </row>
    <row r="107" spans="1:28">
      <c r="A107" s="7" t="s">
        <v>668</v>
      </c>
      <c r="I107" s="7"/>
      <c r="J107" s="7"/>
      <c r="R107" s="7" t="str">
        <f t="shared" si="1"/>
        <v/>
      </c>
      <c r="S107" s="7">
        <f>SUM(L107,N107,P107,R107)</f>
        <v>0</v>
      </c>
      <c r="U107" s="7">
        <f>SUM(K107,M107,O107)</f>
        <v>0</v>
      </c>
    </row>
    <row r="108" spans="1:28">
      <c r="I108" s="7"/>
      <c r="J108" s="7"/>
    </row>
    <row r="109" spans="1:28">
      <c r="A109" s="7" t="s">
        <v>669</v>
      </c>
      <c r="I109" s="7"/>
      <c r="J109" s="7"/>
      <c r="R109" s="7" t="str">
        <f t="shared" si="1"/>
        <v/>
      </c>
      <c r="S109" s="7">
        <f>SUM(L109,N109,P109,R109)</f>
        <v>0</v>
      </c>
      <c r="U109" s="7">
        <f>SUM(K109,M109,O109)</f>
        <v>0</v>
      </c>
      <c r="Y109" s="7">
        <f>SUM(S109,S111,S110,S112,-AB109)</f>
        <v>0</v>
      </c>
      <c r="AB109" s="7">
        <f>MIN(S109:S112)</f>
        <v>0</v>
      </c>
    </row>
    <row r="110" spans="1:28">
      <c r="A110" s="7" t="s">
        <v>670</v>
      </c>
      <c r="I110" s="7"/>
      <c r="J110" s="7"/>
      <c r="R110" s="7" t="str">
        <f t="shared" si="1"/>
        <v/>
      </c>
      <c r="S110" s="7">
        <f>SUM(L110,N110,P110,R110)</f>
        <v>0</v>
      </c>
      <c r="U110" s="7">
        <f>SUM(K110,M110,O110)</f>
        <v>0</v>
      </c>
    </row>
    <row r="111" spans="1:28">
      <c r="A111" s="7" t="s">
        <v>671</v>
      </c>
      <c r="I111" s="7"/>
      <c r="J111" s="7"/>
      <c r="R111" s="7" t="str">
        <f t="shared" si="1"/>
        <v/>
      </c>
      <c r="S111" s="7">
        <f>SUM(L111,N111,P111,R111)</f>
        <v>0</v>
      </c>
      <c r="U111" s="7">
        <f>SUM(K111,M111,O111)</f>
        <v>0</v>
      </c>
    </row>
    <row r="112" spans="1:28">
      <c r="A112" s="7" t="s">
        <v>672</v>
      </c>
      <c r="I112" s="7"/>
      <c r="J112" s="7"/>
      <c r="R112" s="7" t="str">
        <f t="shared" si="1"/>
        <v/>
      </c>
      <c r="S112" s="7">
        <f>SUM(L112,N112,P112,R112)</f>
        <v>0</v>
      </c>
      <c r="U112" s="7">
        <f>SUM(K112,M112,O112)</f>
        <v>0</v>
      </c>
    </row>
    <row r="113" spans="1:28">
      <c r="I113" s="7"/>
      <c r="J113" s="7"/>
    </row>
    <row r="114" spans="1:28">
      <c r="A114" s="7" t="s">
        <v>673</v>
      </c>
      <c r="I114" s="7"/>
      <c r="J114" s="7"/>
      <c r="R114" s="7" t="str">
        <f t="shared" si="1"/>
        <v/>
      </c>
      <c r="S114" s="7">
        <f>SUM(L114,N114,P114,R114)</f>
        <v>0</v>
      </c>
      <c r="U114" s="7">
        <f>SUM(K114,M114,O114)</f>
        <v>0</v>
      </c>
      <c r="Y114" s="7">
        <f>SUM(S114,S116,S115,S117,-AB114)</f>
        <v>0</v>
      </c>
      <c r="AB114" s="7">
        <f>MIN(S114:S117)</f>
        <v>0</v>
      </c>
    </row>
    <row r="115" spans="1:28">
      <c r="A115" s="7" t="s">
        <v>674</v>
      </c>
      <c r="I115" s="7"/>
      <c r="J115" s="7"/>
      <c r="R115" s="7" t="str">
        <f t="shared" si="1"/>
        <v/>
      </c>
      <c r="S115" s="7">
        <f>SUM(L115,N115,P115,R115)</f>
        <v>0</v>
      </c>
      <c r="U115" s="7">
        <f>SUM(K115,M115,O115)</f>
        <v>0</v>
      </c>
    </row>
    <row r="116" spans="1:28">
      <c r="A116" s="7" t="s">
        <v>675</v>
      </c>
      <c r="I116" s="7"/>
      <c r="J116" s="7"/>
      <c r="R116" s="7" t="str">
        <f t="shared" si="1"/>
        <v/>
      </c>
      <c r="S116" s="7">
        <f>SUM(L116,N116,P116,R116)</f>
        <v>0</v>
      </c>
      <c r="U116" s="7">
        <f>SUM(K116,M116,O116)</f>
        <v>0</v>
      </c>
    </row>
    <row r="117" spans="1:28">
      <c r="A117" s="7" t="s">
        <v>676</v>
      </c>
      <c r="I117" s="7"/>
      <c r="J117" s="7"/>
      <c r="R117" s="7" t="str">
        <f t="shared" si="1"/>
        <v/>
      </c>
      <c r="S117" s="7">
        <f>SUM(L117,N117,P117,R117)</f>
        <v>0</v>
      </c>
      <c r="U117" s="7">
        <f>SUM(K117,M117,O117)</f>
        <v>0</v>
      </c>
    </row>
    <row r="118" spans="1:28">
      <c r="I118" s="7"/>
      <c r="J118" s="7"/>
    </row>
    <row r="119" spans="1:28">
      <c r="A119" s="7" t="s">
        <v>677</v>
      </c>
      <c r="I119" s="7"/>
      <c r="J119" s="7"/>
      <c r="R119" s="7" t="str">
        <f t="shared" si="1"/>
        <v/>
      </c>
      <c r="S119" s="7">
        <f>SUM(L119,N119,P119,R119)</f>
        <v>0</v>
      </c>
      <c r="U119" s="7">
        <f>SUM(K119,M119,O119)</f>
        <v>0</v>
      </c>
      <c r="Y119" s="7">
        <f>SUM(S119,S121,S120,S122,-AB119)</f>
        <v>0</v>
      </c>
      <c r="AB119" s="7">
        <f>MIN(S119:S122)</f>
        <v>0</v>
      </c>
    </row>
    <row r="120" spans="1:28">
      <c r="A120" s="7" t="s">
        <v>678</v>
      </c>
      <c r="I120" s="7"/>
      <c r="J120" s="7"/>
      <c r="R120" s="7" t="str">
        <f t="shared" si="1"/>
        <v/>
      </c>
      <c r="S120" s="7">
        <f>SUM(L120,N120,P120,R120)</f>
        <v>0</v>
      </c>
      <c r="U120" s="7">
        <f>SUM(K120,M120,O120)</f>
        <v>0</v>
      </c>
    </row>
    <row r="121" spans="1:28">
      <c r="A121" s="7" t="s">
        <v>679</v>
      </c>
      <c r="I121" s="7"/>
      <c r="J121" s="7"/>
      <c r="R121" s="7" t="str">
        <f t="shared" si="1"/>
        <v/>
      </c>
      <c r="S121" s="7">
        <f>SUM(L121,N121,P121,R121)</f>
        <v>0</v>
      </c>
      <c r="U121" s="7">
        <f>SUM(K121,M121,O121)</f>
        <v>0</v>
      </c>
    </row>
    <row r="122" spans="1:28">
      <c r="A122" s="7" t="s">
        <v>680</v>
      </c>
      <c r="I122" s="7"/>
      <c r="J122" s="7"/>
      <c r="R122" s="7" t="str">
        <f t="shared" si="1"/>
        <v/>
      </c>
      <c r="S122" s="7">
        <f>SUM(L122,N122,P122,R122)</f>
        <v>0</v>
      </c>
      <c r="U122" s="7">
        <f>SUM(K122,M122,O122)</f>
        <v>0</v>
      </c>
    </row>
    <row r="123" spans="1:28">
      <c r="I123" s="7"/>
      <c r="J123" s="7"/>
    </row>
    <row r="124" spans="1:28">
      <c r="A124" s="7" t="s">
        <v>681</v>
      </c>
      <c r="I124" s="7"/>
      <c r="J124" s="7"/>
      <c r="R124" s="7" t="str">
        <f t="shared" si="1"/>
        <v/>
      </c>
      <c r="S124" s="7">
        <f>SUM(L124,N124,P124,R124)</f>
        <v>0</v>
      </c>
      <c r="U124" s="7">
        <f>SUM(K124,M124,O124)</f>
        <v>0</v>
      </c>
      <c r="Y124" s="7">
        <f>SUM(S124,S126,S125,S127,-AB124)</f>
        <v>0</v>
      </c>
      <c r="AB124" s="7">
        <f>MIN(S124:S127)</f>
        <v>0</v>
      </c>
    </row>
    <row r="125" spans="1:28">
      <c r="A125" s="7" t="s">
        <v>682</v>
      </c>
      <c r="I125" s="7"/>
      <c r="J125" s="7"/>
      <c r="R125" s="7" t="str">
        <f t="shared" si="1"/>
        <v/>
      </c>
      <c r="S125" s="7">
        <f>SUM(L125,N125,P125,R125)</f>
        <v>0</v>
      </c>
      <c r="U125" s="7">
        <f>SUM(K125,M125,O125)</f>
        <v>0</v>
      </c>
    </row>
    <row r="126" spans="1:28">
      <c r="A126" s="7" t="s">
        <v>683</v>
      </c>
      <c r="I126" s="7"/>
      <c r="J126" s="7"/>
      <c r="R126" s="7" t="str">
        <f t="shared" si="1"/>
        <v/>
      </c>
      <c r="S126" s="7">
        <f>SUM(L126,N126,P126,R126)</f>
        <v>0</v>
      </c>
      <c r="U126" s="7">
        <f>SUM(K126,M126,O126)</f>
        <v>0</v>
      </c>
    </row>
    <row r="127" spans="1:28">
      <c r="A127" s="7" t="s">
        <v>684</v>
      </c>
      <c r="I127" s="7"/>
      <c r="J127" s="7"/>
      <c r="R127" s="7" t="str">
        <f t="shared" si="1"/>
        <v/>
      </c>
      <c r="S127" s="7">
        <f>SUM(L127,N127,P127,R127)</f>
        <v>0</v>
      </c>
      <c r="U127" s="7">
        <f>SUM(K127,M127,O127)</f>
        <v>0</v>
      </c>
    </row>
    <row r="128" spans="1:28">
      <c r="I128" s="7"/>
      <c r="J128" s="7"/>
    </row>
    <row r="129" spans="1:28">
      <c r="A129" s="7" t="s">
        <v>685</v>
      </c>
      <c r="I129" s="7"/>
      <c r="J129" s="7"/>
      <c r="R129" s="7" t="str">
        <f t="shared" si="1"/>
        <v/>
      </c>
      <c r="S129" s="7">
        <f>SUM(L129,N129,P129,R129)</f>
        <v>0</v>
      </c>
      <c r="U129" s="7">
        <f>SUM(K129,M129,O129)</f>
        <v>0</v>
      </c>
      <c r="Y129" s="7">
        <f>SUM(S129,S131,S130,S132,-AB129)</f>
        <v>0</v>
      </c>
      <c r="AB129" s="7">
        <f>MIN(S129:S132)</f>
        <v>0</v>
      </c>
    </row>
    <row r="130" spans="1:28">
      <c r="A130" s="7" t="s">
        <v>686</v>
      </c>
      <c r="I130" s="7"/>
      <c r="J130" s="7"/>
      <c r="R130" s="7" t="str">
        <f t="shared" si="1"/>
        <v/>
      </c>
      <c r="S130" s="7">
        <f>SUM(L130,N130,P130,R130)</f>
        <v>0</v>
      </c>
      <c r="U130" s="7">
        <f>SUM(K130,M130,O130)</f>
        <v>0</v>
      </c>
    </row>
    <row r="131" spans="1:28">
      <c r="A131" s="7" t="s">
        <v>687</v>
      </c>
      <c r="I131" s="7"/>
      <c r="J131" s="7"/>
      <c r="R131" s="7" t="str">
        <f t="shared" si="1"/>
        <v/>
      </c>
      <c r="S131" s="7">
        <f>SUM(L131,N131,P131,R131)</f>
        <v>0</v>
      </c>
      <c r="U131" s="7">
        <f>SUM(K131,M131,O131)</f>
        <v>0</v>
      </c>
    </row>
    <row r="132" spans="1:28">
      <c r="A132" s="7" t="s">
        <v>688</v>
      </c>
      <c r="I132" s="7"/>
      <c r="J132" s="7"/>
      <c r="R132" s="7" t="str">
        <f t="shared" si="1"/>
        <v/>
      </c>
      <c r="S132" s="7">
        <f>SUM(L132,N132,P132,R132)</f>
        <v>0</v>
      </c>
      <c r="U132" s="7">
        <f>SUM(K132,M132,O132)</f>
        <v>0</v>
      </c>
    </row>
    <row r="133" spans="1:28">
      <c r="I133" s="7"/>
      <c r="J133" s="7"/>
    </row>
    <row r="134" spans="1:28">
      <c r="A134" s="7" t="s">
        <v>689</v>
      </c>
      <c r="I134" s="7"/>
      <c r="J134" s="7"/>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690</v>
      </c>
      <c r="I135" s="7"/>
      <c r="J135" s="7"/>
      <c r="R135" s="7" t="str">
        <f t="shared" si="2"/>
        <v/>
      </c>
      <c r="S135" s="7">
        <f>SUM(L135,N135,P135,R135)</f>
        <v>0</v>
      </c>
      <c r="U135" s="7">
        <f>SUM(K135,M135,O135)</f>
        <v>0</v>
      </c>
    </row>
    <row r="136" spans="1:28">
      <c r="A136" s="7" t="s">
        <v>691</v>
      </c>
      <c r="I136" s="7"/>
      <c r="J136" s="7"/>
      <c r="R136" s="7" t="str">
        <f t="shared" si="2"/>
        <v/>
      </c>
      <c r="S136" s="7">
        <f>SUM(L136,N136,P136,R136)</f>
        <v>0</v>
      </c>
      <c r="U136" s="7">
        <f>SUM(K136,M136,O136)</f>
        <v>0</v>
      </c>
    </row>
    <row r="137" spans="1:28">
      <c r="A137" s="7" t="s">
        <v>692</v>
      </c>
      <c r="I137" s="7"/>
      <c r="J137" s="7"/>
      <c r="R137" s="7" t="str">
        <f t="shared" si="2"/>
        <v/>
      </c>
      <c r="S137" s="7">
        <f>SUM(L137,N137,P137,R137)</f>
        <v>0</v>
      </c>
      <c r="U137" s="7">
        <f>SUM(K137,M137,O137)</f>
        <v>0</v>
      </c>
    </row>
    <row r="138" spans="1:28">
      <c r="I138" s="7"/>
      <c r="J138" s="7"/>
    </row>
    <row r="139" spans="1:28">
      <c r="A139" s="7" t="s">
        <v>693</v>
      </c>
      <c r="I139" s="7"/>
      <c r="J139" s="7"/>
      <c r="R139" s="7" t="str">
        <f t="shared" si="2"/>
        <v/>
      </c>
      <c r="S139" s="7">
        <f>SUM(L139,N139,P139,R139)</f>
        <v>0</v>
      </c>
      <c r="U139" s="7">
        <f>SUM(K139,M139,O139)</f>
        <v>0</v>
      </c>
      <c r="Y139" s="7">
        <f>SUM(S139,S141,S140,S142,-AB139)</f>
        <v>0</v>
      </c>
      <c r="AB139" s="7">
        <f>MIN(S139:S142)</f>
        <v>0</v>
      </c>
    </row>
    <row r="140" spans="1:28">
      <c r="A140" s="7" t="s">
        <v>694</v>
      </c>
      <c r="I140" s="7"/>
      <c r="J140" s="7"/>
      <c r="R140" s="7" t="str">
        <f t="shared" si="2"/>
        <v/>
      </c>
      <c r="S140" s="7">
        <f>SUM(L140,N140,P140,R140)</f>
        <v>0</v>
      </c>
      <c r="U140" s="7">
        <f>SUM(K140,M140,O140)</f>
        <v>0</v>
      </c>
    </row>
    <row r="141" spans="1:28">
      <c r="A141" s="7" t="s">
        <v>695</v>
      </c>
      <c r="I141" s="7"/>
      <c r="J141" s="7"/>
      <c r="R141" s="7" t="str">
        <f t="shared" si="2"/>
        <v/>
      </c>
      <c r="S141" s="7">
        <f>SUM(L141,N141,P141,R141)</f>
        <v>0</v>
      </c>
      <c r="U141" s="7">
        <f>SUM(K141,M141,O141)</f>
        <v>0</v>
      </c>
    </row>
    <row r="142" spans="1:28">
      <c r="A142" s="7" t="s">
        <v>696</v>
      </c>
      <c r="I142" s="7"/>
      <c r="J142" s="7"/>
      <c r="R142" s="7" t="str">
        <f t="shared" si="2"/>
        <v/>
      </c>
      <c r="S142" s="7">
        <f>SUM(L142,N142,P142,R142)</f>
        <v>0</v>
      </c>
      <c r="U142" s="7">
        <f>SUM(K142,M142,O142)</f>
        <v>0</v>
      </c>
    </row>
    <row r="143" spans="1:28">
      <c r="I143" s="7"/>
      <c r="J143" s="7"/>
    </row>
    <row r="144" spans="1:28">
      <c r="A144" s="7" t="s">
        <v>697</v>
      </c>
      <c r="I144" s="7"/>
      <c r="J144" s="7"/>
      <c r="R144" s="7" t="str">
        <f t="shared" si="2"/>
        <v/>
      </c>
      <c r="S144" s="7">
        <f>SUM(L144,N144,P144,R144)</f>
        <v>0</v>
      </c>
      <c r="U144" s="7">
        <f>SUM(K144,M144,O144)</f>
        <v>0</v>
      </c>
      <c r="Y144" s="7">
        <f>SUM(S144,S146,S145,S147,-AB144)</f>
        <v>0</v>
      </c>
      <c r="AB144" s="7">
        <f>MIN(S144:S147)</f>
        <v>0</v>
      </c>
    </row>
    <row r="145" spans="1:28">
      <c r="A145" s="7" t="s">
        <v>698</v>
      </c>
      <c r="I145" s="7"/>
      <c r="J145" s="7"/>
      <c r="R145" s="7" t="str">
        <f t="shared" si="2"/>
        <v/>
      </c>
      <c r="S145" s="7">
        <f>SUM(L145,N145,P145,R145)</f>
        <v>0</v>
      </c>
      <c r="U145" s="7">
        <f>SUM(K145,M145,O145)</f>
        <v>0</v>
      </c>
    </row>
    <row r="146" spans="1:28">
      <c r="A146" s="7" t="s">
        <v>699</v>
      </c>
      <c r="I146" s="7"/>
      <c r="J146" s="7"/>
      <c r="R146" s="7" t="str">
        <f t="shared" si="2"/>
        <v/>
      </c>
      <c r="S146" s="7">
        <f>SUM(L146,N146,P146,R146)</f>
        <v>0</v>
      </c>
      <c r="U146" s="7">
        <f>SUM(K146,M146,O146)</f>
        <v>0</v>
      </c>
    </row>
    <row r="147" spans="1:28">
      <c r="A147" s="7" t="s">
        <v>700</v>
      </c>
      <c r="I147" s="7"/>
      <c r="J147" s="7"/>
      <c r="R147" s="7" t="str">
        <f t="shared" si="2"/>
        <v/>
      </c>
      <c r="S147" s="7">
        <f>SUM(L147,N147,P147,R147)</f>
        <v>0</v>
      </c>
      <c r="U147" s="7">
        <f>SUM(K147,M147,O147)</f>
        <v>0</v>
      </c>
    </row>
    <row r="148" spans="1:28">
      <c r="I148" s="7"/>
      <c r="J148" s="7"/>
    </row>
    <row r="149" spans="1:28">
      <c r="A149" s="7" t="s">
        <v>701</v>
      </c>
      <c r="I149" s="7"/>
      <c r="J149" s="7"/>
      <c r="R149" s="7" t="str">
        <f t="shared" si="2"/>
        <v/>
      </c>
      <c r="S149" s="7">
        <f>SUM(L149,N149,P149,R149)</f>
        <v>0</v>
      </c>
      <c r="U149" s="7">
        <f>SUM(K149,M149,O149)</f>
        <v>0</v>
      </c>
      <c r="Y149" s="7">
        <f>SUM(S149,S151,S150,S152,-AB149)</f>
        <v>0</v>
      </c>
      <c r="AB149" s="7">
        <f>MIN(S149:S152)</f>
        <v>0</v>
      </c>
    </row>
    <row r="150" spans="1:28">
      <c r="A150" s="7" t="s">
        <v>702</v>
      </c>
      <c r="I150" s="7"/>
      <c r="J150" s="7"/>
      <c r="R150" s="7" t="str">
        <f t="shared" si="2"/>
        <v/>
      </c>
      <c r="S150" s="7">
        <f>SUM(L150,N150,P150,R150)</f>
        <v>0</v>
      </c>
      <c r="U150" s="7">
        <f>SUM(K150,M150,O150)</f>
        <v>0</v>
      </c>
    </row>
    <row r="151" spans="1:28">
      <c r="A151" s="7" t="s">
        <v>703</v>
      </c>
      <c r="I151" s="7"/>
      <c r="J151" s="7"/>
      <c r="R151" s="7" t="str">
        <f t="shared" si="2"/>
        <v/>
      </c>
      <c r="S151" s="7">
        <f>SUM(L151,N151,P151,R151)</f>
        <v>0</v>
      </c>
      <c r="U151" s="7">
        <f>SUM(K151,M151,O151)</f>
        <v>0</v>
      </c>
    </row>
    <row r="152" spans="1:28">
      <c r="A152" s="7" t="s">
        <v>704</v>
      </c>
      <c r="I152" s="7"/>
      <c r="J152" s="7"/>
      <c r="R152" s="7" t="str">
        <f t="shared" si="2"/>
        <v/>
      </c>
      <c r="S152" s="7">
        <f>SUM(L152,N152,P152,R152)</f>
        <v>0</v>
      </c>
      <c r="U152" s="7">
        <f>SUM(K152,M152,O152)</f>
        <v>0</v>
      </c>
    </row>
    <row r="153" spans="1:28">
      <c r="I153" s="7"/>
      <c r="J153" s="7"/>
    </row>
  </sheetData>
  <sheetProtection algorithmName="SHA-512" hashValue="+AlbXPFDGfH6YFnqrDhD/DkzzmvWcteZKY7uW8olkah+xTgMzIovOfWVAdgZPfLt9m41DeCzwonnatUUWXMxqA==" saltValue="Hj5dp1ZO9pqn8ifSl4ikYw==" spinCount="100000" sheet="1" formatCells="0" formatColumns="0" formatRows="0" sort="0" autoFilter="0"/>
  <conditionalFormatting sqref="R1:R3 R154:R1048576">
    <cfRule type="cellIs" dxfId="135" priority="15" operator="between">
      <formula>-21</formula>
      <formula>-8</formula>
    </cfRule>
    <cfRule type="cellIs" dxfId="134" priority="16" operator="between">
      <formula>-8</formula>
      <formula>-21</formula>
    </cfRule>
  </conditionalFormatting>
  <conditionalFormatting sqref="A4:XFD153">
    <cfRule type="expression" dxfId="133" priority="1">
      <formula>$A4=""</formula>
    </cfRule>
    <cfRule type="expression" dxfId="132" priority="2">
      <formula>$R4&lt;-7</formula>
    </cfRule>
    <cfRule type="expression" dxfId="131" priority="3">
      <formula>AND($S4&gt;54, $S4&lt;76)</formula>
    </cfRule>
  </conditionalFormatting>
  <dataValidations count="1">
    <dataValidation type="list" allowBlank="1" showInputMessage="1" showErrorMessage="1" sqref="Q4:Q152" xr:uid="{00000000-0002-0000-0900-000000000000}">
      <formula1>$AC$1:$AE$1</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4" tint="0.39997558519241921"/>
  </sheetPr>
  <dimension ref="A1:L122"/>
  <sheetViews>
    <sheetView workbookViewId="0">
      <selection activeCell="K7" sqref="K7"/>
    </sheetView>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1" t="s">
        <v>224</v>
      </c>
      <c r="E1" s="27" t="s">
        <v>215</v>
      </c>
    </row>
    <row r="2" spans="1:12">
      <c r="A2" t="s">
        <v>211</v>
      </c>
      <c r="B2" t="s">
        <v>209</v>
      </c>
      <c r="C2" t="s">
        <v>824</v>
      </c>
      <c r="D2" s="49" t="s">
        <v>845</v>
      </c>
      <c r="E2" s="32" t="s">
        <v>828</v>
      </c>
      <c r="F2" s="32" t="s">
        <v>214</v>
      </c>
      <c r="G2" s="32" t="s">
        <v>825</v>
      </c>
      <c r="H2" s="32" t="s">
        <v>829</v>
      </c>
      <c r="I2" s="32" t="s">
        <v>826</v>
      </c>
      <c r="J2" s="32" t="s">
        <v>830</v>
      </c>
      <c r="K2" s="33" t="s">
        <v>827</v>
      </c>
      <c r="L2" s="34" t="s">
        <v>213</v>
      </c>
    </row>
    <row r="3" spans="1:12">
      <c r="A3" t="str">
        <f>MusicalTheatre!A29</f>
        <v>F-601</v>
      </c>
      <c r="B3">
        <f>MusicalTheatre!U29</f>
        <v>3</v>
      </c>
      <c r="C3">
        <f>MusicalTheatre!S29</f>
        <v>75</v>
      </c>
      <c r="D3" s="46">
        <f>IF((Table71012131415[[#This Row],[Rank]]+Table71012131415[[#This Row],[Score]])&gt;0,1,0)</f>
        <v>1</v>
      </c>
      <c r="E3" s="27">
        <v>2</v>
      </c>
      <c r="F3" s="27">
        <v>25</v>
      </c>
      <c r="G3" s="27">
        <v>4</v>
      </c>
      <c r="H3" s="27">
        <v>23</v>
      </c>
      <c r="I3" s="27">
        <v>6</v>
      </c>
      <c r="J3" s="27">
        <v>20</v>
      </c>
      <c r="K3" s="28">
        <f t="shared" ref="K3:K34" si="0">SUM(E3,G3,I3)</f>
        <v>12</v>
      </c>
      <c r="L3" s="30">
        <f t="shared" ref="L3:L34" si="1">SUM(F3,H3,J3)</f>
        <v>68</v>
      </c>
    </row>
    <row r="4" spans="1:12">
      <c r="A4" t="str">
        <f>MusicalTheatre!A12</f>
        <v>B-604</v>
      </c>
      <c r="B4">
        <f>MusicalTheatre!U12</f>
        <v>3</v>
      </c>
      <c r="C4">
        <f>MusicalTheatre!S12</f>
        <v>74</v>
      </c>
      <c r="D4" s="46">
        <f>IF((Table71012131415[[#This Row],[Rank]]+Table71012131415[[#This Row],[Score]])&gt;0,1,0)</f>
        <v>1</v>
      </c>
      <c r="E4" s="27">
        <v>1</v>
      </c>
      <c r="F4" s="27">
        <v>25</v>
      </c>
      <c r="G4" s="27">
        <v>1</v>
      </c>
      <c r="H4" s="27">
        <v>25</v>
      </c>
      <c r="I4" s="27">
        <v>1</v>
      </c>
      <c r="J4" s="27">
        <v>24</v>
      </c>
      <c r="K4" s="28">
        <f t="shared" si="0"/>
        <v>3</v>
      </c>
      <c r="L4" s="30">
        <f t="shared" si="1"/>
        <v>74</v>
      </c>
    </row>
    <row r="5" spans="1:12">
      <c r="A5" t="str">
        <f>MusicalTheatre!A34</f>
        <v>G-601</v>
      </c>
      <c r="B5">
        <f>MusicalTheatre!U34</f>
        <v>4</v>
      </c>
      <c r="C5">
        <f>MusicalTheatre!S34</f>
        <v>69</v>
      </c>
      <c r="D5" s="46">
        <f>IF((Table71012131415[[#This Row],[Rank]]+Table71012131415[[#This Row],[Score]])&gt;0,1,0)</f>
        <v>1</v>
      </c>
      <c r="E5" s="27">
        <v>6</v>
      </c>
      <c r="F5" s="27">
        <v>21</v>
      </c>
      <c r="G5" s="27">
        <v>6</v>
      </c>
      <c r="H5" s="27">
        <v>22</v>
      </c>
      <c r="I5" s="27">
        <v>4</v>
      </c>
      <c r="J5" s="27">
        <v>22</v>
      </c>
      <c r="K5" s="28">
        <f t="shared" si="0"/>
        <v>16</v>
      </c>
      <c r="L5" s="30">
        <f t="shared" si="1"/>
        <v>65</v>
      </c>
    </row>
    <row r="6" spans="1:12">
      <c r="A6" t="str">
        <f>MusicalTheatre!A54</f>
        <v>L-601</v>
      </c>
      <c r="B6">
        <f>MusicalTheatre!U54</f>
        <v>5</v>
      </c>
      <c r="C6">
        <f>MusicalTheatre!S54</f>
        <v>74</v>
      </c>
      <c r="D6" s="46">
        <f>IF((Table71012131415[[#This Row],[Rank]]+Table71012131415[[#This Row],[Score]])&gt;0,1,0)</f>
        <v>1</v>
      </c>
      <c r="E6" s="27">
        <v>3</v>
      </c>
      <c r="F6" s="27">
        <v>24</v>
      </c>
      <c r="G6" s="27">
        <v>2</v>
      </c>
      <c r="H6" s="27">
        <v>24</v>
      </c>
      <c r="I6" s="27">
        <v>3</v>
      </c>
      <c r="J6" s="27">
        <v>23</v>
      </c>
      <c r="K6" s="28">
        <f t="shared" si="0"/>
        <v>8</v>
      </c>
      <c r="L6" s="30">
        <f t="shared" si="1"/>
        <v>71</v>
      </c>
    </row>
    <row r="7" spans="1:12">
      <c r="A7" t="str">
        <f>MusicalTheatre!A24</f>
        <v>E-601</v>
      </c>
      <c r="B7">
        <f>MusicalTheatre!U24</f>
        <v>5</v>
      </c>
      <c r="C7">
        <f>MusicalTheatre!S24</f>
        <v>69</v>
      </c>
      <c r="D7" s="46">
        <f>IF((Table71012131415[[#This Row],[Rank]]+Table71012131415[[#This Row],[Score]])&gt;0,1,0)</f>
        <v>1</v>
      </c>
      <c r="E7" s="27">
        <v>6</v>
      </c>
      <c r="F7" s="27">
        <v>21</v>
      </c>
      <c r="G7" s="27">
        <v>3</v>
      </c>
      <c r="H7" s="27">
        <v>24</v>
      </c>
      <c r="I7" s="27">
        <v>2</v>
      </c>
      <c r="J7" s="27">
        <v>24</v>
      </c>
      <c r="K7" s="28">
        <f t="shared" si="0"/>
        <v>11</v>
      </c>
      <c r="L7" s="30">
        <f t="shared" si="1"/>
        <v>69</v>
      </c>
    </row>
    <row r="8" spans="1:12">
      <c r="A8" t="str">
        <f>MusicalTheatre!A4</f>
        <v>A-601</v>
      </c>
      <c r="B8">
        <f>MusicalTheatre!U4</f>
        <v>5</v>
      </c>
      <c r="C8">
        <f>MusicalTheatre!S4</f>
        <v>68</v>
      </c>
      <c r="D8" s="46">
        <f>IF((Table71012131415[[#This Row],[Rank]]+Table71012131415[[#This Row],[Score]])&gt;0,1,0)</f>
        <v>1</v>
      </c>
      <c r="E8" s="27">
        <v>5</v>
      </c>
      <c r="F8" s="27">
        <v>22</v>
      </c>
      <c r="G8" s="27">
        <v>6</v>
      </c>
      <c r="H8" s="27">
        <v>22</v>
      </c>
      <c r="I8" s="27">
        <v>5</v>
      </c>
      <c r="J8" s="27">
        <v>20</v>
      </c>
      <c r="K8" s="28">
        <f t="shared" si="0"/>
        <v>16</v>
      </c>
      <c r="L8" s="30">
        <f t="shared" si="1"/>
        <v>64</v>
      </c>
    </row>
    <row r="9" spans="1:12">
      <c r="A9" t="str">
        <f>MusicalTheatre!A11</f>
        <v>B-603</v>
      </c>
      <c r="B9">
        <f>MusicalTheatre!U11</f>
        <v>5</v>
      </c>
      <c r="C9">
        <f>MusicalTheatre!S11</f>
        <v>68</v>
      </c>
      <c r="D9" s="46">
        <f>IF((Table71012131415[[#This Row],[Rank]]+Table71012131415[[#This Row],[Score]])&gt;0,1,0)</f>
        <v>1</v>
      </c>
      <c r="E9" s="27">
        <v>4</v>
      </c>
      <c r="F9" s="27">
        <v>23</v>
      </c>
      <c r="G9" s="27">
        <v>5</v>
      </c>
      <c r="H9" s="27">
        <v>23</v>
      </c>
      <c r="I9" s="27">
        <v>6</v>
      </c>
      <c r="J9" s="27">
        <v>17</v>
      </c>
      <c r="K9" s="28">
        <f t="shared" si="0"/>
        <v>15</v>
      </c>
      <c r="L9" s="30">
        <f t="shared" si="1"/>
        <v>63</v>
      </c>
    </row>
    <row r="10" spans="1:12">
      <c r="A10" t="str">
        <f>MusicalTheatre!A10</f>
        <v>B-602</v>
      </c>
      <c r="B10">
        <f>MusicalTheatre!U10</f>
        <v>7</v>
      </c>
      <c r="C10">
        <f>MusicalTheatre!S10</f>
        <v>71</v>
      </c>
      <c r="D10" s="46">
        <f>IF((Table71012131415[[#This Row],[Rank]]+Table71012131415[[#This Row],[Score]])&gt;0,1,0)</f>
        <v>1</v>
      </c>
      <c r="K10" s="28">
        <f t="shared" si="0"/>
        <v>0</v>
      </c>
      <c r="L10" s="30">
        <f t="shared" si="1"/>
        <v>0</v>
      </c>
    </row>
    <row r="11" spans="1:12">
      <c r="A11" t="str">
        <f>MusicalTheatre!A15</f>
        <v>C-602</v>
      </c>
      <c r="B11">
        <f>MusicalTheatre!U15</f>
        <v>7</v>
      </c>
      <c r="C11">
        <f>MusicalTheatre!S15</f>
        <v>67</v>
      </c>
      <c r="D11" s="46">
        <f>IF((Table71012131415[[#This Row],[Rank]]+Table71012131415[[#This Row],[Score]])&gt;0,1,0)</f>
        <v>1</v>
      </c>
      <c r="K11" s="28">
        <f t="shared" si="0"/>
        <v>0</v>
      </c>
      <c r="L11" s="30">
        <f t="shared" si="1"/>
        <v>0</v>
      </c>
    </row>
    <row r="12" spans="1:12">
      <c r="A12" t="str">
        <f>MusicalTheatre!A16</f>
        <v>C-603</v>
      </c>
      <c r="B12">
        <f>MusicalTheatre!U16</f>
        <v>7</v>
      </c>
      <c r="C12">
        <f>MusicalTheatre!S16</f>
        <v>67</v>
      </c>
      <c r="D12" s="46">
        <f>IF((Table71012131415[[#This Row],[Rank]]+Table71012131415[[#This Row],[Score]])&gt;0,1,0)</f>
        <v>1</v>
      </c>
      <c r="K12" s="28">
        <f t="shared" si="0"/>
        <v>0</v>
      </c>
      <c r="L12" s="30">
        <f t="shared" si="1"/>
        <v>0</v>
      </c>
    </row>
    <row r="13" spans="1:12">
      <c r="A13" t="str">
        <f>MusicalTheatre!A14</f>
        <v>C-601</v>
      </c>
      <c r="B13">
        <f>MusicalTheatre!U14</f>
        <v>7</v>
      </c>
      <c r="C13">
        <f>MusicalTheatre!S14</f>
        <v>66</v>
      </c>
      <c r="D13" s="46">
        <f>IF((Table71012131415[[#This Row],[Rank]]+Table71012131415[[#This Row],[Score]])&gt;0,1,0)</f>
        <v>1</v>
      </c>
      <c r="K13" s="28">
        <f t="shared" si="0"/>
        <v>0</v>
      </c>
      <c r="L13" s="30">
        <f t="shared" si="1"/>
        <v>0</v>
      </c>
    </row>
    <row r="14" spans="1:12">
      <c r="A14" t="str">
        <f>MusicalTheatre!A42</f>
        <v>H-604</v>
      </c>
      <c r="B14">
        <f>MusicalTheatre!U42</f>
        <v>8</v>
      </c>
      <c r="C14">
        <f>MusicalTheatre!S42</f>
        <v>71</v>
      </c>
      <c r="D14" s="46">
        <f>IF((Table71012131415[[#This Row],[Rank]]+Table71012131415[[#This Row],[Score]])&gt;0,1,0)</f>
        <v>1</v>
      </c>
      <c r="K14" s="28">
        <f t="shared" si="0"/>
        <v>0</v>
      </c>
      <c r="L14" s="30">
        <f t="shared" si="1"/>
        <v>0</v>
      </c>
    </row>
    <row r="15" spans="1:12">
      <c r="A15" t="str">
        <f>MusicalTheatre!A21</f>
        <v>D-603</v>
      </c>
      <c r="B15">
        <f>MusicalTheatre!U21</f>
        <v>8</v>
      </c>
      <c r="C15">
        <f>MusicalTheatre!S21</f>
        <v>67</v>
      </c>
      <c r="D15" s="46">
        <f>IF((Table71012131415[[#This Row],[Rank]]+Table71012131415[[#This Row],[Score]])&gt;0,1,0)</f>
        <v>1</v>
      </c>
      <c r="K15" s="28">
        <f t="shared" si="0"/>
        <v>0</v>
      </c>
      <c r="L15" s="30">
        <f t="shared" si="1"/>
        <v>0</v>
      </c>
    </row>
    <row r="16" spans="1:12">
      <c r="A16" t="str">
        <f>MusicalTheatre!A27</f>
        <v>E-604</v>
      </c>
      <c r="B16">
        <f>MusicalTheatre!U27</f>
        <v>8</v>
      </c>
      <c r="C16">
        <f>MusicalTheatre!S27</f>
        <v>63</v>
      </c>
      <c r="D16" s="46">
        <f>IF((Table71012131415[[#This Row],[Rank]]+Table71012131415[[#This Row],[Score]])&gt;0,1,0)</f>
        <v>1</v>
      </c>
      <c r="K16" s="28">
        <f t="shared" si="0"/>
        <v>0</v>
      </c>
      <c r="L16" s="30">
        <f t="shared" si="1"/>
        <v>0</v>
      </c>
    </row>
    <row r="17" spans="1:12">
      <c r="A17" t="str">
        <f>MusicalTheatre!A26</f>
        <v>E-603</v>
      </c>
      <c r="B17">
        <f>MusicalTheatre!U26</f>
        <v>8</v>
      </c>
      <c r="C17">
        <f>MusicalTheatre!S26</f>
        <v>62</v>
      </c>
      <c r="D17" s="46">
        <f>IF((Table71012131415[[#This Row],[Rank]]+Table71012131415[[#This Row],[Score]])&gt;0,1,0)</f>
        <v>1</v>
      </c>
      <c r="K17" s="28">
        <f t="shared" si="0"/>
        <v>0</v>
      </c>
      <c r="L17" s="30">
        <f t="shared" si="1"/>
        <v>0</v>
      </c>
    </row>
    <row r="18" spans="1:12">
      <c r="A18" t="str">
        <f>MusicalTheatre!A5</f>
        <v>A-602</v>
      </c>
      <c r="B18">
        <f>MusicalTheatre!U5</f>
        <v>9</v>
      </c>
      <c r="C18">
        <f>MusicalTheatre!S5</f>
        <v>66</v>
      </c>
      <c r="D18" s="46">
        <f>IF((Table71012131415[[#This Row],[Rank]]+Table71012131415[[#This Row],[Score]])&gt;0,1,0)</f>
        <v>1</v>
      </c>
      <c r="K18" s="28">
        <f t="shared" si="0"/>
        <v>0</v>
      </c>
      <c r="L18" s="30">
        <f t="shared" si="1"/>
        <v>0</v>
      </c>
    </row>
    <row r="19" spans="1:12">
      <c r="A19" t="str">
        <f>MusicalTheatre!A9</f>
        <v>B-601</v>
      </c>
      <c r="B19">
        <f>MusicalTheatre!U9</f>
        <v>9</v>
      </c>
      <c r="C19">
        <f>MusicalTheatre!S9</f>
        <v>66</v>
      </c>
      <c r="D19" s="46">
        <f>IF((Table71012131415[[#This Row],[Rank]]+Table71012131415[[#This Row],[Score]])&gt;0,1,0)</f>
        <v>1</v>
      </c>
      <c r="K19" s="28">
        <f t="shared" si="0"/>
        <v>0</v>
      </c>
      <c r="L19" s="30">
        <f t="shared" si="1"/>
        <v>0</v>
      </c>
    </row>
    <row r="20" spans="1:12">
      <c r="A20" t="str">
        <f>MusicalTheatre!A49</f>
        <v>K-601</v>
      </c>
      <c r="B20">
        <f>MusicalTheatre!U49</f>
        <v>9</v>
      </c>
      <c r="C20">
        <f>MusicalTheatre!S49</f>
        <v>65</v>
      </c>
      <c r="D20" s="46">
        <f>IF((Table71012131415[[#This Row],[Rank]]+Table71012131415[[#This Row],[Score]])&gt;0,1,0)</f>
        <v>1</v>
      </c>
      <c r="K20" s="28">
        <f t="shared" si="0"/>
        <v>0</v>
      </c>
      <c r="L20" s="30">
        <f t="shared" si="1"/>
        <v>0</v>
      </c>
    </row>
    <row r="21" spans="1:12">
      <c r="A21" t="str">
        <f>MusicalTheatre!A50</f>
        <v>K-602</v>
      </c>
      <c r="B21">
        <f>MusicalTheatre!U50</f>
        <v>9</v>
      </c>
      <c r="C21">
        <f>MusicalTheatre!S50</f>
        <v>65</v>
      </c>
      <c r="D21" s="46">
        <f>IF((Table71012131415[[#This Row],[Rank]]+Table71012131415[[#This Row],[Score]])&gt;0,1,0)</f>
        <v>1</v>
      </c>
      <c r="K21" s="28">
        <f t="shared" si="0"/>
        <v>0</v>
      </c>
      <c r="L21" s="30">
        <f t="shared" si="1"/>
        <v>0</v>
      </c>
    </row>
    <row r="22" spans="1:12">
      <c r="A22" t="str">
        <f>MusicalTheatre!A30</f>
        <v>F-602</v>
      </c>
      <c r="B22">
        <f>MusicalTheatre!U30</f>
        <v>10</v>
      </c>
      <c r="C22">
        <f>MusicalTheatre!S30</f>
        <v>68</v>
      </c>
      <c r="D22" s="46">
        <f>IF((Table71012131415[[#This Row],[Rank]]+Table71012131415[[#This Row],[Score]])&gt;0,1,0)</f>
        <v>1</v>
      </c>
      <c r="K22" s="28">
        <f t="shared" si="0"/>
        <v>0</v>
      </c>
      <c r="L22" s="30">
        <f t="shared" si="1"/>
        <v>0</v>
      </c>
    </row>
    <row r="23" spans="1:12">
      <c r="A23" t="str">
        <f>MusicalTheatre!A35</f>
        <v>G-602</v>
      </c>
      <c r="B23">
        <f>MusicalTheatre!U35</f>
        <v>10</v>
      </c>
      <c r="C23">
        <f>MusicalTheatre!S35</f>
        <v>54</v>
      </c>
      <c r="D23" s="46">
        <f>IF((Table71012131415[[#This Row],[Rank]]+Table71012131415[[#This Row],[Score]])&gt;0,1,0)</f>
        <v>1</v>
      </c>
      <c r="K23" s="28">
        <f t="shared" si="0"/>
        <v>0</v>
      </c>
      <c r="L23" s="30">
        <f t="shared" si="1"/>
        <v>0</v>
      </c>
    </row>
    <row r="24" spans="1:12">
      <c r="A24" t="str">
        <f>MusicalTheatre!A40</f>
        <v>H-602</v>
      </c>
      <c r="B24">
        <f>MusicalTheatre!U40</f>
        <v>11</v>
      </c>
      <c r="C24">
        <f>MusicalTheatre!S40</f>
        <v>64</v>
      </c>
      <c r="D24" s="46">
        <f>IF((Table71012131415[[#This Row],[Rank]]+Table71012131415[[#This Row],[Score]])&gt;0,1,0)</f>
        <v>1</v>
      </c>
      <c r="K24" s="28">
        <f t="shared" si="0"/>
        <v>0</v>
      </c>
      <c r="L24" s="30">
        <f t="shared" si="1"/>
        <v>0</v>
      </c>
    </row>
    <row r="25" spans="1:12">
      <c r="A25" t="str">
        <f>MusicalTheatre!A25</f>
        <v>E-602</v>
      </c>
      <c r="B25">
        <f>MusicalTheatre!U25</f>
        <v>11</v>
      </c>
      <c r="C25">
        <f>MusicalTheatre!S25</f>
        <v>63</v>
      </c>
      <c r="D25" s="46">
        <f>IF((Table71012131415[[#This Row],[Rank]]+Table71012131415[[#This Row],[Score]])&gt;0,1,0)</f>
        <v>1</v>
      </c>
      <c r="K25" s="28">
        <f t="shared" si="0"/>
        <v>0</v>
      </c>
      <c r="L25" s="30">
        <f t="shared" si="1"/>
        <v>0</v>
      </c>
    </row>
    <row r="26" spans="1:12">
      <c r="A26" t="str">
        <f>MusicalTheatre!A41</f>
        <v>H-603</v>
      </c>
      <c r="B26">
        <f>MusicalTheatre!U41</f>
        <v>11</v>
      </c>
      <c r="C26">
        <f>MusicalTheatre!S41</f>
        <v>54</v>
      </c>
      <c r="D26" s="46">
        <f>IF((Table71012131415[[#This Row],[Rank]]+Table71012131415[[#This Row],[Score]])&gt;0,1,0)</f>
        <v>1</v>
      </c>
      <c r="K26" s="28">
        <f t="shared" si="0"/>
        <v>0</v>
      </c>
      <c r="L26" s="30">
        <f t="shared" si="1"/>
        <v>0</v>
      </c>
    </row>
    <row r="27" spans="1:12">
      <c r="A27" t="str">
        <f>MusicalTheatre!A39</f>
        <v>H-601</v>
      </c>
      <c r="B27">
        <f>MusicalTheatre!U39</f>
        <v>12</v>
      </c>
      <c r="C27">
        <f>MusicalTheatre!S39</f>
        <v>60</v>
      </c>
      <c r="D27" s="46">
        <f>IF((Table71012131415[[#This Row],[Rank]]+Table71012131415[[#This Row],[Score]])&gt;0,1,0)</f>
        <v>1</v>
      </c>
      <c r="K27" s="28">
        <f t="shared" si="0"/>
        <v>0</v>
      </c>
      <c r="L27" s="30">
        <f t="shared" si="1"/>
        <v>0</v>
      </c>
    </row>
    <row r="28" spans="1:12">
      <c r="A28" t="str">
        <f>MusicalTheatre!A17</f>
        <v>C-604</v>
      </c>
      <c r="B28">
        <f>MusicalTheatre!U17</f>
        <v>12</v>
      </c>
      <c r="C28">
        <f>MusicalTheatre!S17</f>
        <v>58</v>
      </c>
      <c r="D28" s="46">
        <f>IF((Table71012131415[[#This Row],[Rank]]+Table71012131415[[#This Row],[Score]])&gt;0,1,0)</f>
        <v>1</v>
      </c>
      <c r="K28" s="28">
        <f t="shared" si="0"/>
        <v>0</v>
      </c>
      <c r="L28" s="30">
        <f t="shared" si="1"/>
        <v>0</v>
      </c>
    </row>
    <row r="29" spans="1:12">
      <c r="A29" t="str">
        <f>MusicalTheatre!A6</f>
        <v>A-603</v>
      </c>
      <c r="B29">
        <f>MusicalTheatre!U6</f>
        <v>12</v>
      </c>
      <c r="C29">
        <f>MusicalTheatre!S6</f>
        <v>57</v>
      </c>
      <c r="D29" s="46">
        <f>IF((Table71012131415[[#This Row],[Rank]]+Table71012131415[[#This Row],[Score]])&gt;0,1,0)</f>
        <v>1</v>
      </c>
      <c r="K29" s="28">
        <f t="shared" si="0"/>
        <v>0</v>
      </c>
      <c r="L29" s="30">
        <f t="shared" si="1"/>
        <v>0</v>
      </c>
    </row>
    <row r="30" spans="1:12">
      <c r="A30" t="str">
        <f>MusicalTheatre!A31</f>
        <v>F-603</v>
      </c>
      <c r="B30">
        <f>MusicalTheatre!U31</f>
        <v>12</v>
      </c>
      <c r="C30">
        <f>MusicalTheatre!S31</f>
        <v>56</v>
      </c>
      <c r="D30" s="46">
        <f>IF((Table71012131415[[#This Row],[Rank]]+Table71012131415[[#This Row],[Score]])&gt;0,1,0)</f>
        <v>1</v>
      </c>
      <c r="K30" s="28">
        <f t="shared" si="0"/>
        <v>0</v>
      </c>
      <c r="L30" s="30">
        <f t="shared" si="1"/>
        <v>0</v>
      </c>
    </row>
    <row r="31" spans="1:12">
      <c r="A31" t="str">
        <f>MusicalTheatre!A7</f>
        <v>A-604</v>
      </c>
      <c r="B31">
        <f>MusicalTheatre!U7</f>
        <v>12</v>
      </c>
      <c r="C31">
        <f>MusicalTheatre!S7</f>
        <v>55</v>
      </c>
      <c r="D31" s="46">
        <f>IF((Table71012131415[[#This Row],[Rank]]+Table71012131415[[#This Row],[Score]])&gt;0,1,0)</f>
        <v>1</v>
      </c>
      <c r="K31" s="28">
        <f t="shared" si="0"/>
        <v>0</v>
      </c>
      <c r="L31" s="30">
        <f t="shared" si="1"/>
        <v>0</v>
      </c>
    </row>
    <row r="32" spans="1:12">
      <c r="A32" t="str">
        <f>MusicalTheatre!A20</f>
        <v>D-602</v>
      </c>
      <c r="B32">
        <f>MusicalTheatre!U20</f>
        <v>12</v>
      </c>
      <c r="C32">
        <f>MusicalTheatre!S20</f>
        <v>53</v>
      </c>
      <c r="D32" s="46">
        <f>IF((Table71012131415[[#This Row],[Rank]]+Table71012131415[[#This Row],[Score]])&gt;0,1,0)</f>
        <v>1</v>
      </c>
      <c r="K32" s="28">
        <f t="shared" si="0"/>
        <v>0</v>
      </c>
      <c r="L32" s="30">
        <f t="shared" si="1"/>
        <v>0</v>
      </c>
    </row>
    <row r="33" spans="1:12">
      <c r="A33" t="str">
        <f>MusicalTheatre!A19</f>
        <v>D-601</v>
      </c>
      <c r="B33">
        <f>MusicalTheatre!U19</f>
        <v>12</v>
      </c>
      <c r="C33">
        <f>MusicalTheatre!S19</f>
        <v>50</v>
      </c>
      <c r="D33" s="46">
        <f>IF((Table71012131415[[#This Row],[Rank]]+Table71012131415[[#This Row],[Score]])&gt;0,1,0)</f>
        <v>1</v>
      </c>
      <c r="K33" s="28">
        <f t="shared" si="0"/>
        <v>0</v>
      </c>
      <c r="L33" s="30">
        <f t="shared" si="1"/>
        <v>0</v>
      </c>
    </row>
    <row r="34" spans="1:12">
      <c r="A34" t="str">
        <f>MusicalTheatre!A124</f>
        <v>AA-601</v>
      </c>
      <c r="B34">
        <f>MusicalTheatre!U124</f>
        <v>0</v>
      </c>
      <c r="C34">
        <f>MusicalTheatre!S124</f>
        <v>0</v>
      </c>
      <c r="D34" s="46">
        <f>IF((Table71012131415[[#This Row],[Rank]]+Table71012131415[[#This Row],[Score]])&gt;0,1,0)</f>
        <v>0</v>
      </c>
      <c r="K34" s="28">
        <f t="shared" si="0"/>
        <v>0</v>
      </c>
      <c r="L34" s="30">
        <f t="shared" si="1"/>
        <v>0</v>
      </c>
    </row>
    <row r="35" spans="1:12">
      <c r="A35" t="str">
        <f>MusicalTheatre!A125</f>
        <v>AA-602</v>
      </c>
      <c r="B35">
        <f>MusicalTheatre!U125</f>
        <v>0</v>
      </c>
      <c r="C35">
        <f>MusicalTheatre!S125</f>
        <v>0</v>
      </c>
      <c r="D35" s="46">
        <f>IF((Table71012131415[[#This Row],[Rank]]+Table71012131415[[#This Row],[Score]])&gt;0,1,0)</f>
        <v>0</v>
      </c>
      <c r="K35" s="28">
        <f t="shared" ref="K35:K66" si="2">SUM(E35,G35,I35)</f>
        <v>0</v>
      </c>
      <c r="L35" s="30">
        <f t="shared" ref="L35:L66" si="3">SUM(F35,H35,J35)</f>
        <v>0</v>
      </c>
    </row>
    <row r="36" spans="1:12">
      <c r="A36" t="str">
        <f>MusicalTheatre!A126</f>
        <v>AA-603</v>
      </c>
      <c r="B36">
        <f>MusicalTheatre!U126</f>
        <v>0</v>
      </c>
      <c r="C36">
        <f>MusicalTheatre!S126</f>
        <v>0</v>
      </c>
      <c r="D36" s="46">
        <f>IF((Table71012131415[[#This Row],[Rank]]+Table71012131415[[#This Row],[Score]])&gt;0,1,0)</f>
        <v>0</v>
      </c>
      <c r="K36" s="28">
        <f t="shared" si="2"/>
        <v>0</v>
      </c>
      <c r="L36" s="30">
        <f t="shared" si="3"/>
        <v>0</v>
      </c>
    </row>
    <row r="37" spans="1:12">
      <c r="A37" t="str">
        <f>MusicalTheatre!A127</f>
        <v>AA-604</v>
      </c>
      <c r="B37">
        <f>MusicalTheatre!U127</f>
        <v>0</v>
      </c>
      <c r="C37">
        <f>MusicalTheatre!S127</f>
        <v>0</v>
      </c>
      <c r="D37" s="46">
        <f>IF((Table71012131415[[#This Row],[Rank]]+Table71012131415[[#This Row],[Score]])&gt;0,1,0)</f>
        <v>0</v>
      </c>
      <c r="K37" s="28">
        <f t="shared" si="2"/>
        <v>0</v>
      </c>
      <c r="L37" s="30">
        <f t="shared" si="3"/>
        <v>0</v>
      </c>
    </row>
    <row r="38" spans="1:12">
      <c r="A38" t="str">
        <f>MusicalTheatre!A129</f>
        <v>BB-601</v>
      </c>
      <c r="B38">
        <f>MusicalTheatre!U129</f>
        <v>0</v>
      </c>
      <c r="C38">
        <f>MusicalTheatre!S129</f>
        <v>0</v>
      </c>
      <c r="D38" s="46">
        <f>IF((Table71012131415[[#This Row],[Rank]]+Table71012131415[[#This Row],[Score]])&gt;0,1,0)</f>
        <v>0</v>
      </c>
      <c r="K38" s="28">
        <f t="shared" si="2"/>
        <v>0</v>
      </c>
      <c r="L38" s="30">
        <f t="shared" si="3"/>
        <v>0</v>
      </c>
    </row>
    <row r="39" spans="1:12">
      <c r="A39" t="str">
        <f>MusicalTheatre!A130</f>
        <v>BB-602</v>
      </c>
      <c r="B39">
        <f>MusicalTheatre!U130</f>
        <v>0</v>
      </c>
      <c r="C39">
        <f>MusicalTheatre!S130</f>
        <v>0</v>
      </c>
      <c r="D39" s="46">
        <f>IF((Table71012131415[[#This Row],[Rank]]+Table71012131415[[#This Row],[Score]])&gt;0,1,0)</f>
        <v>0</v>
      </c>
      <c r="K39" s="28">
        <f t="shared" si="2"/>
        <v>0</v>
      </c>
      <c r="L39" s="30">
        <f t="shared" si="3"/>
        <v>0</v>
      </c>
    </row>
    <row r="40" spans="1:12">
      <c r="A40" t="str">
        <f>MusicalTheatre!A131</f>
        <v>BB-603</v>
      </c>
      <c r="B40">
        <f>MusicalTheatre!U131</f>
        <v>0</v>
      </c>
      <c r="C40">
        <f>MusicalTheatre!S131</f>
        <v>0</v>
      </c>
      <c r="D40" s="46">
        <f>IF((Table71012131415[[#This Row],[Rank]]+Table71012131415[[#This Row],[Score]])&gt;0,1,0)</f>
        <v>0</v>
      </c>
      <c r="K40" s="28">
        <f t="shared" si="2"/>
        <v>0</v>
      </c>
      <c r="L40" s="30">
        <f t="shared" si="3"/>
        <v>0</v>
      </c>
    </row>
    <row r="41" spans="1:12">
      <c r="A41" t="str">
        <f>MusicalTheatre!A132</f>
        <v>BB-604</v>
      </c>
      <c r="B41">
        <f>MusicalTheatre!U132</f>
        <v>0</v>
      </c>
      <c r="C41">
        <f>MusicalTheatre!S132</f>
        <v>0</v>
      </c>
      <c r="D41" s="46">
        <f>IF((Table71012131415[[#This Row],[Rank]]+Table71012131415[[#This Row],[Score]])&gt;0,1,0)</f>
        <v>0</v>
      </c>
      <c r="K41" s="28">
        <f t="shared" si="2"/>
        <v>0</v>
      </c>
      <c r="L41" s="30">
        <f t="shared" si="3"/>
        <v>0</v>
      </c>
    </row>
    <row r="42" spans="1:12">
      <c r="A42" t="str">
        <f>MusicalTheatre!A134</f>
        <v>CC-601</v>
      </c>
      <c r="B42">
        <f>MusicalTheatre!U134</f>
        <v>0</v>
      </c>
      <c r="C42">
        <f>MusicalTheatre!S134</f>
        <v>0</v>
      </c>
      <c r="D42" s="46">
        <f>IF((Table71012131415[[#This Row],[Rank]]+Table71012131415[[#This Row],[Score]])&gt;0,1,0)</f>
        <v>0</v>
      </c>
      <c r="K42" s="28">
        <f t="shared" si="2"/>
        <v>0</v>
      </c>
      <c r="L42" s="30">
        <f t="shared" si="3"/>
        <v>0</v>
      </c>
    </row>
    <row r="43" spans="1:12">
      <c r="A43" t="str">
        <f>MusicalTheatre!A135</f>
        <v>CC-602</v>
      </c>
      <c r="B43">
        <f>MusicalTheatre!U135</f>
        <v>0</v>
      </c>
      <c r="C43">
        <f>MusicalTheatre!S135</f>
        <v>0</v>
      </c>
      <c r="D43" s="46">
        <f>IF((Table71012131415[[#This Row],[Rank]]+Table71012131415[[#This Row],[Score]])&gt;0,1,0)</f>
        <v>0</v>
      </c>
      <c r="K43" s="28">
        <f t="shared" si="2"/>
        <v>0</v>
      </c>
      <c r="L43" s="30">
        <f t="shared" si="3"/>
        <v>0</v>
      </c>
    </row>
    <row r="44" spans="1:12">
      <c r="A44" t="str">
        <f>MusicalTheatre!A136</f>
        <v>CC-603</v>
      </c>
      <c r="B44">
        <f>MusicalTheatre!U136</f>
        <v>0</v>
      </c>
      <c r="C44">
        <f>MusicalTheatre!S136</f>
        <v>0</v>
      </c>
      <c r="D44" s="46">
        <f>IF((Table71012131415[[#This Row],[Rank]]+Table71012131415[[#This Row],[Score]])&gt;0,1,0)</f>
        <v>0</v>
      </c>
      <c r="K44" s="28">
        <f t="shared" si="2"/>
        <v>0</v>
      </c>
      <c r="L44" s="30">
        <f t="shared" si="3"/>
        <v>0</v>
      </c>
    </row>
    <row r="45" spans="1:12">
      <c r="A45" t="str">
        <f>MusicalTheatre!A137</f>
        <v>CC-604</v>
      </c>
      <c r="B45">
        <f>MusicalTheatre!U137</f>
        <v>0</v>
      </c>
      <c r="C45">
        <f>MusicalTheatre!S137</f>
        <v>0</v>
      </c>
      <c r="D45" s="46">
        <f>IF((Table71012131415[[#This Row],[Rank]]+Table71012131415[[#This Row],[Score]])&gt;0,1,0)</f>
        <v>0</v>
      </c>
      <c r="K45" s="28">
        <f t="shared" si="2"/>
        <v>0</v>
      </c>
      <c r="L45" s="30">
        <f t="shared" si="3"/>
        <v>0</v>
      </c>
    </row>
    <row r="46" spans="1:12">
      <c r="A46" t="str">
        <f>MusicalTheatre!A22</f>
        <v>D-604</v>
      </c>
      <c r="B46">
        <f>MusicalTheatre!U22</f>
        <v>0</v>
      </c>
      <c r="C46">
        <f>MusicalTheatre!S22</f>
        <v>0</v>
      </c>
      <c r="D46" s="46">
        <f>IF((Table71012131415[[#This Row],[Rank]]+Table71012131415[[#This Row],[Score]])&gt;0,1,0)</f>
        <v>0</v>
      </c>
      <c r="K46" s="28">
        <f t="shared" si="2"/>
        <v>0</v>
      </c>
      <c r="L46" s="30">
        <f t="shared" si="3"/>
        <v>0</v>
      </c>
    </row>
    <row r="47" spans="1:12">
      <c r="A47" t="str">
        <f>MusicalTheatre!A139</f>
        <v>DD-601</v>
      </c>
      <c r="B47">
        <f>MusicalTheatre!U139</f>
        <v>0</v>
      </c>
      <c r="C47">
        <f>MusicalTheatre!S139</f>
        <v>0</v>
      </c>
      <c r="D47" s="46">
        <f>IF((Table71012131415[[#This Row],[Rank]]+Table71012131415[[#This Row],[Score]])&gt;0,1,0)</f>
        <v>0</v>
      </c>
      <c r="K47" s="28">
        <f t="shared" si="2"/>
        <v>0</v>
      </c>
      <c r="L47" s="30">
        <f t="shared" si="3"/>
        <v>0</v>
      </c>
    </row>
    <row r="48" spans="1:12">
      <c r="A48" t="str">
        <f>MusicalTheatre!A140</f>
        <v>DD-602</v>
      </c>
      <c r="B48">
        <f>MusicalTheatre!U140</f>
        <v>0</v>
      </c>
      <c r="C48">
        <f>MusicalTheatre!S140</f>
        <v>0</v>
      </c>
      <c r="D48" s="46">
        <f>IF((Table71012131415[[#This Row],[Rank]]+Table71012131415[[#This Row],[Score]])&gt;0,1,0)</f>
        <v>0</v>
      </c>
      <c r="K48" s="28">
        <f t="shared" si="2"/>
        <v>0</v>
      </c>
      <c r="L48" s="30">
        <f t="shared" si="3"/>
        <v>0</v>
      </c>
    </row>
    <row r="49" spans="1:12">
      <c r="A49" t="str">
        <f>MusicalTheatre!A141</f>
        <v>DD-603</v>
      </c>
      <c r="B49">
        <f>MusicalTheatre!U141</f>
        <v>0</v>
      </c>
      <c r="C49">
        <f>MusicalTheatre!S141</f>
        <v>0</v>
      </c>
      <c r="D49" s="46">
        <f>IF((Table71012131415[[#This Row],[Rank]]+Table71012131415[[#This Row],[Score]])&gt;0,1,0)</f>
        <v>0</v>
      </c>
      <c r="K49" s="28">
        <f t="shared" si="2"/>
        <v>0</v>
      </c>
      <c r="L49" s="30">
        <f t="shared" si="3"/>
        <v>0</v>
      </c>
    </row>
    <row r="50" spans="1:12">
      <c r="A50" t="str">
        <f>MusicalTheatre!A142</f>
        <v>DD-604</v>
      </c>
      <c r="B50">
        <f>MusicalTheatre!U142</f>
        <v>0</v>
      </c>
      <c r="C50">
        <f>MusicalTheatre!S142</f>
        <v>0</v>
      </c>
      <c r="D50" s="46">
        <f>IF((Table71012131415[[#This Row],[Rank]]+Table71012131415[[#This Row],[Score]])&gt;0,1,0)</f>
        <v>0</v>
      </c>
      <c r="K50" s="28">
        <f t="shared" si="2"/>
        <v>0</v>
      </c>
      <c r="L50" s="30">
        <f t="shared" si="3"/>
        <v>0</v>
      </c>
    </row>
    <row r="51" spans="1:12">
      <c r="A51" t="str">
        <f>MusicalTheatre!A144</f>
        <v>EE-601</v>
      </c>
      <c r="B51">
        <f>MusicalTheatre!U144</f>
        <v>0</v>
      </c>
      <c r="C51">
        <f>MusicalTheatre!S144</f>
        <v>0</v>
      </c>
      <c r="D51" s="46">
        <f>IF((Table71012131415[[#This Row],[Rank]]+Table71012131415[[#This Row],[Score]])&gt;0,1,0)</f>
        <v>0</v>
      </c>
      <c r="K51" s="28">
        <f t="shared" si="2"/>
        <v>0</v>
      </c>
      <c r="L51" s="30">
        <f t="shared" si="3"/>
        <v>0</v>
      </c>
    </row>
    <row r="52" spans="1:12">
      <c r="A52" t="str">
        <f>MusicalTheatre!A145</f>
        <v>EE-602</v>
      </c>
      <c r="B52">
        <f>MusicalTheatre!U145</f>
        <v>0</v>
      </c>
      <c r="C52">
        <f>MusicalTheatre!S145</f>
        <v>0</v>
      </c>
      <c r="D52" s="46">
        <f>IF((Table71012131415[[#This Row],[Rank]]+Table71012131415[[#This Row],[Score]])&gt;0,1,0)</f>
        <v>0</v>
      </c>
      <c r="K52" s="28">
        <f t="shared" si="2"/>
        <v>0</v>
      </c>
      <c r="L52" s="30">
        <f t="shared" si="3"/>
        <v>0</v>
      </c>
    </row>
    <row r="53" spans="1:12">
      <c r="A53" t="str">
        <f>MusicalTheatre!A146</f>
        <v>EE-603</v>
      </c>
      <c r="B53">
        <f>MusicalTheatre!U146</f>
        <v>0</v>
      </c>
      <c r="C53">
        <f>MusicalTheatre!S146</f>
        <v>0</v>
      </c>
      <c r="D53" s="46">
        <f>IF((Table71012131415[[#This Row],[Rank]]+Table71012131415[[#This Row],[Score]])&gt;0,1,0)</f>
        <v>0</v>
      </c>
      <c r="K53" s="28">
        <f t="shared" si="2"/>
        <v>0</v>
      </c>
      <c r="L53" s="30">
        <f t="shared" si="3"/>
        <v>0</v>
      </c>
    </row>
    <row r="54" spans="1:12">
      <c r="A54" t="str">
        <f>MusicalTheatre!A147</f>
        <v>EE-604</v>
      </c>
      <c r="B54">
        <f>MusicalTheatre!U147</f>
        <v>0</v>
      </c>
      <c r="C54">
        <f>MusicalTheatre!S147</f>
        <v>0</v>
      </c>
      <c r="D54" s="46">
        <f>IF((Table71012131415[[#This Row],[Rank]]+Table71012131415[[#This Row],[Score]])&gt;0,1,0)</f>
        <v>0</v>
      </c>
      <c r="K54" s="28">
        <f t="shared" si="2"/>
        <v>0</v>
      </c>
      <c r="L54" s="30">
        <f t="shared" si="3"/>
        <v>0</v>
      </c>
    </row>
    <row r="55" spans="1:12">
      <c r="A55" t="str">
        <f>MusicalTheatre!A32</f>
        <v>F-604</v>
      </c>
      <c r="B55">
        <f>MusicalTheatre!U32</f>
        <v>0</v>
      </c>
      <c r="C55">
        <f>MusicalTheatre!S32</f>
        <v>0</v>
      </c>
      <c r="D55" s="46">
        <f>IF((Table71012131415[[#This Row],[Rank]]+Table71012131415[[#This Row],[Score]])&gt;0,1,0)</f>
        <v>0</v>
      </c>
      <c r="K55" s="28">
        <f t="shared" si="2"/>
        <v>0</v>
      </c>
      <c r="L55" s="30">
        <f t="shared" si="3"/>
        <v>0</v>
      </c>
    </row>
    <row r="56" spans="1:12">
      <c r="A56" t="str">
        <f>MusicalTheatre!A149</f>
        <v>FF-601</v>
      </c>
      <c r="B56">
        <f>MusicalTheatre!U149</f>
        <v>0</v>
      </c>
      <c r="C56">
        <f>MusicalTheatre!S149</f>
        <v>0</v>
      </c>
      <c r="D56" s="46">
        <f>IF((Table71012131415[[#This Row],[Rank]]+Table71012131415[[#This Row],[Score]])&gt;0,1,0)</f>
        <v>0</v>
      </c>
      <c r="K56" s="28">
        <f t="shared" si="2"/>
        <v>0</v>
      </c>
      <c r="L56" s="30">
        <f t="shared" si="3"/>
        <v>0</v>
      </c>
    </row>
    <row r="57" spans="1:12">
      <c r="A57" t="str">
        <f>MusicalTheatre!A150</f>
        <v>FF-602</v>
      </c>
      <c r="B57">
        <f>MusicalTheatre!U150</f>
        <v>0</v>
      </c>
      <c r="C57">
        <f>MusicalTheatre!S150</f>
        <v>0</v>
      </c>
      <c r="D57" s="46">
        <f>IF((Table71012131415[[#This Row],[Rank]]+Table71012131415[[#This Row],[Score]])&gt;0,1,0)</f>
        <v>0</v>
      </c>
      <c r="K57" s="28">
        <f t="shared" si="2"/>
        <v>0</v>
      </c>
      <c r="L57" s="30">
        <f t="shared" si="3"/>
        <v>0</v>
      </c>
    </row>
    <row r="58" spans="1:12">
      <c r="A58" t="str">
        <f>MusicalTheatre!A151</f>
        <v>FF-603</v>
      </c>
      <c r="B58">
        <f>MusicalTheatre!U151</f>
        <v>0</v>
      </c>
      <c r="C58">
        <f>MusicalTheatre!S151</f>
        <v>0</v>
      </c>
      <c r="D58" s="46">
        <f>IF((Table71012131415[[#This Row],[Rank]]+Table71012131415[[#This Row],[Score]])&gt;0,1,0)</f>
        <v>0</v>
      </c>
      <c r="K58" s="28">
        <f t="shared" si="2"/>
        <v>0</v>
      </c>
      <c r="L58" s="30">
        <f t="shared" si="3"/>
        <v>0</v>
      </c>
    </row>
    <row r="59" spans="1:12">
      <c r="A59" t="str">
        <f>MusicalTheatre!A152</f>
        <v>FF-604</v>
      </c>
      <c r="B59">
        <f>MusicalTheatre!U152</f>
        <v>0</v>
      </c>
      <c r="C59">
        <f>MusicalTheatre!S152</f>
        <v>0</v>
      </c>
      <c r="D59" s="46">
        <f>IF((Table71012131415[[#This Row],[Rank]]+Table71012131415[[#This Row],[Score]])&gt;0,1,0)</f>
        <v>0</v>
      </c>
      <c r="K59" s="28">
        <f t="shared" si="2"/>
        <v>0</v>
      </c>
      <c r="L59" s="30">
        <f t="shared" si="3"/>
        <v>0</v>
      </c>
    </row>
    <row r="60" spans="1:12">
      <c r="A60" t="str">
        <f>MusicalTheatre!A36</f>
        <v>G-603</v>
      </c>
      <c r="B60">
        <f>MusicalTheatre!U36</f>
        <v>0</v>
      </c>
      <c r="C60">
        <f>MusicalTheatre!S36</f>
        <v>0</v>
      </c>
      <c r="D60" s="46">
        <f>IF((Table71012131415[[#This Row],[Rank]]+Table71012131415[[#This Row],[Score]])&gt;0,1,0)</f>
        <v>0</v>
      </c>
      <c r="K60" s="28">
        <f t="shared" si="2"/>
        <v>0</v>
      </c>
      <c r="L60" s="30">
        <f t="shared" si="3"/>
        <v>0</v>
      </c>
    </row>
    <row r="61" spans="1:12">
      <c r="A61" t="str">
        <f>MusicalTheatre!A37</f>
        <v>G-604</v>
      </c>
      <c r="B61">
        <f>MusicalTheatre!U37</f>
        <v>0</v>
      </c>
      <c r="C61">
        <f>MusicalTheatre!S37</f>
        <v>0</v>
      </c>
      <c r="D61" s="46">
        <f>IF((Table71012131415[[#This Row],[Rank]]+Table71012131415[[#This Row],[Score]])&gt;0,1,0)</f>
        <v>0</v>
      </c>
      <c r="K61" s="28">
        <f t="shared" si="2"/>
        <v>0</v>
      </c>
      <c r="L61" s="30">
        <f t="shared" si="3"/>
        <v>0</v>
      </c>
    </row>
    <row r="62" spans="1:12">
      <c r="A62" t="str">
        <f>MusicalTheatre!A44</f>
        <v>J-601</v>
      </c>
      <c r="B62">
        <f>MusicalTheatre!U44</f>
        <v>0</v>
      </c>
      <c r="C62">
        <f>MusicalTheatre!S44</f>
        <v>0</v>
      </c>
      <c r="D62" s="46">
        <f>IF((Table71012131415[[#This Row],[Rank]]+Table71012131415[[#This Row],[Score]])&gt;0,1,0)</f>
        <v>0</v>
      </c>
      <c r="K62" s="28">
        <f t="shared" si="2"/>
        <v>0</v>
      </c>
      <c r="L62" s="30">
        <f t="shared" si="3"/>
        <v>0</v>
      </c>
    </row>
    <row r="63" spans="1:12">
      <c r="A63" t="str">
        <f>MusicalTheatre!A45</f>
        <v>J-602</v>
      </c>
      <c r="B63">
        <f>MusicalTheatre!U45</f>
        <v>0</v>
      </c>
      <c r="C63">
        <f>MusicalTheatre!S45</f>
        <v>0</v>
      </c>
      <c r="D63" s="46">
        <f>IF((Table71012131415[[#This Row],[Rank]]+Table71012131415[[#This Row],[Score]])&gt;0,1,0)</f>
        <v>0</v>
      </c>
      <c r="K63" s="28">
        <f t="shared" si="2"/>
        <v>0</v>
      </c>
      <c r="L63" s="30">
        <f t="shared" si="3"/>
        <v>0</v>
      </c>
    </row>
    <row r="64" spans="1:12">
      <c r="A64" t="str">
        <f>MusicalTheatre!A46</f>
        <v>J-603</v>
      </c>
      <c r="B64">
        <f>MusicalTheatre!U46</f>
        <v>0</v>
      </c>
      <c r="C64">
        <f>MusicalTheatre!S46</f>
        <v>0</v>
      </c>
      <c r="D64" s="46">
        <f>IF((Table71012131415[[#This Row],[Rank]]+Table71012131415[[#This Row],[Score]])&gt;0,1,0)</f>
        <v>0</v>
      </c>
      <c r="K64" s="28">
        <f t="shared" si="2"/>
        <v>0</v>
      </c>
      <c r="L64" s="30">
        <f t="shared" si="3"/>
        <v>0</v>
      </c>
    </row>
    <row r="65" spans="1:12">
      <c r="A65" t="str">
        <f>MusicalTheatre!A47</f>
        <v>J-604</v>
      </c>
      <c r="B65">
        <f>MusicalTheatre!U47</f>
        <v>0</v>
      </c>
      <c r="C65">
        <f>MusicalTheatre!S47</f>
        <v>0</v>
      </c>
      <c r="D65" s="46">
        <f>IF((Table71012131415[[#This Row],[Rank]]+Table71012131415[[#This Row],[Score]])&gt;0,1,0)</f>
        <v>0</v>
      </c>
      <c r="K65" s="28">
        <f t="shared" si="2"/>
        <v>0</v>
      </c>
      <c r="L65" s="30">
        <f t="shared" si="3"/>
        <v>0</v>
      </c>
    </row>
    <row r="66" spans="1:12">
      <c r="A66" t="str">
        <f>MusicalTheatre!A51</f>
        <v>K-603</v>
      </c>
      <c r="B66">
        <f>MusicalTheatre!U51</f>
        <v>0</v>
      </c>
      <c r="C66">
        <f>MusicalTheatre!S51</f>
        <v>0</v>
      </c>
      <c r="D66" s="46">
        <f>IF((Table71012131415[[#This Row],[Rank]]+Table71012131415[[#This Row],[Score]])&gt;0,1,0)</f>
        <v>0</v>
      </c>
      <c r="K66" s="28">
        <f t="shared" si="2"/>
        <v>0</v>
      </c>
      <c r="L66" s="30">
        <f t="shared" si="3"/>
        <v>0</v>
      </c>
    </row>
    <row r="67" spans="1:12">
      <c r="A67" t="str">
        <f>MusicalTheatre!A52</f>
        <v>K-604</v>
      </c>
      <c r="B67">
        <f>MusicalTheatre!U52</f>
        <v>0</v>
      </c>
      <c r="C67">
        <f>MusicalTheatre!S52</f>
        <v>0</v>
      </c>
      <c r="D67" s="46">
        <f>IF((Table71012131415[[#This Row],[Rank]]+Table71012131415[[#This Row],[Score]])&gt;0,1,0)</f>
        <v>0</v>
      </c>
      <c r="K67" s="28">
        <f t="shared" ref="K67:K98" si="4">SUM(E67,G67,I67)</f>
        <v>0</v>
      </c>
      <c r="L67" s="30">
        <f t="shared" ref="L67:L98" si="5">SUM(F67,H67,J67)</f>
        <v>0</v>
      </c>
    </row>
    <row r="68" spans="1:12">
      <c r="A68" t="str">
        <f>MusicalTheatre!A55</f>
        <v>L-602</v>
      </c>
      <c r="B68">
        <f>MusicalTheatre!U55</f>
        <v>0</v>
      </c>
      <c r="C68">
        <f>MusicalTheatre!S55</f>
        <v>0</v>
      </c>
      <c r="D68" s="46">
        <f>IF((Table71012131415[[#This Row],[Rank]]+Table71012131415[[#This Row],[Score]])&gt;0,1,0)</f>
        <v>0</v>
      </c>
      <c r="K68" s="28">
        <f t="shared" si="4"/>
        <v>0</v>
      </c>
      <c r="L68" s="30">
        <f t="shared" si="5"/>
        <v>0</v>
      </c>
    </row>
    <row r="69" spans="1:12">
      <c r="A69" t="str">
        <f>MusicalTheatre!A56</f>
        <v>L-603</v>
      </c>
      <c r="B69">
        <f>MusicalTheatre!U56</f>
        <v>0</v>
      </c>
      <c r="C69">
        <f>MusicalTheatre!S56</f>
        <v>0</v>
      </c>
      <c r="D69" s="46">
        <f>IF((Table71012131415[[#This Row],[Rank]]+Table71012131415[[#This Row],[Score]])&gt;0,1,0)</f>
        <v>0</v>
      </c>
      <c r="K69" s="28">
        <f t="shared" si="4"/>
        <v>0</v>
      </c>
      <c r="L69" s="30">
        <f t="shared" si="5"/>
        <v>0</v>
      </c>
    </row>
    <row r="70" spans="1:12">
      <c r="A70" t="str">
        <f>MusicalTheatre!A57</f>
        <v>L-604</v>
      </c>
      <c r="B70">
        <f>MusicalTheatre!U57</f>
        <v>0</v>
      </c>
      <c r="C70">
        <f>MusicalTheatre!S57</f>
        <v>0</v>
      </c>
      <c r="D70" s="46">
        <f>IF((Table71012131415[[#This Row],[Rank]]+Table71012131415[[#This Row],[Score]])&gt;0,1,0)</f>
        <v>0</v>
      </c>
      <c r="K70" s="28">
        <f t="shared" si="4"/>
        <v>0</v>
      </c>
      <c r="L70" s="30">
        <f t="shared" si="5"/>
        <v>0</v>
      </c>
    </row>
    <row r="71" spans="1:12">
      <c r="A71" t="str">
        <f>MusicalTheatre!A59</f>
        <v>M-601</v>
      </c>
      <c r="B71">
        <f>MusicalTheatre!U59</f>
        <v>0</v>
      </c>
      <c r="C71">
        <f>MusicalTheatre!S59</f>
        <v>0</v>
      </c>
      <c r="D71" s="46">
        <f>IF((Table71012131415[[#This Row],[Rank]]+Table71012131415[[#This Row],[Score]])&gt;0,1,0)</f>
        <v>0</v>
      </c>
      <c r="K71" s="28">
        <f t="shared" si="4"/>
        <v>0</v>
      </c>
      <c r="L71" s="30">
        <f t="shared" si="5"/>
        <v>0</v>
      </c>
    </row>
    <row r="72" spans="1:12">
      <c r="A72" t="str">
        <f>MusicalTheatre!A60</f>
        <v>M-602</v>
      </c>
      <c r="B72">
        <f>MusicalTheatre!U60</f>
        <v>0</v>
      </c>
      <c r="C72">
        <f>MusicalTheatre!S60</f>
        <v>0</v>
      </c>
      <c r="D72" s="46">
        <f>IF((Table71012131415[[#This Row],[Rank]]+Table71012131415[[#This Row],[Score]])&gt;0,1,0)</f>
        <v>0</v>
      </c>
      <c r="K72" s="28">
        <f t="shared" si="4"/>
        <v>0</v>
      </c>
      <c r="L72" s="30">
        <f t="shared" si="5"/>
        <v>0</v>
      </c>
    </row>
    <row r="73" spans="1:12">
      <c r="A73" t="str">
        <f>MusicalTheatre!A61</f>
        <v>M-603</v>
      </c>
      <c r="B73">
        <f>MusicalTheatre!U61</f>
        <v>0</v>
      </c>
      <c r="C73">
        <f>MusicalTheatre!S61</f>
        <v>0</v>
      </c>
      <c r="D73" s="46">
        <f>IF((Table71012131415[[#This Row],[Rank]]+Table71012131415[[#This Row],[Score]])&gt;0,1,0)</f>
        <v>0</v>
      </c>
      <c r="K73" s="28">
        <f t="shared" si="4"/>
        <v>0</v>
      </c>
      <c r="L73" s="30">
        <f t="shared" si="5"/>
        <v>0</v>
      </c>
    </row>
    <row r="74" spans="1:12">
      <c r="A74" t="str">
        <f>MusicalTheatre!A62</f>
        <v>M-604</v>
      </c>
      <c r="B74">
        <f>MusicalTheatre!U62</f>
        <v>0</v>
      </c>
      <c r="C74">
        <f>MusicalTheatre!S62</f>
        <v>0</v>
      </c>
      <c r="D74" s="46">
        <f>IF((Table71012131415[[#This Row],[Rank]]+Table71012131415[[#This Row],[Score]])&gt;0,1,0)</f>
        <v>0</v>
      </c>
      <c r="K74" s="28">
        <f t="shared" si="4"/>
        <v>0</v>
      </c>
      <c r="L74" s="30">
        <f t="shared" si="5"/>
        <v>0</v>
      </c>
    </row>
    <row r="75" spans="1:12">
      <c r="A75" t="str">
        <f>MusicalTheatre!A64</f>
        <v>N-601</v>
      </c>
      <c r="B75">
        <f>MusicalTheatre!U64</f>
        <v>0</v>
      </c>
      <c r="C75">
        <f>MusicalTheatre!S64</f>
        <v>0</v>
      </c>
      <c r="D75" s="46">
        <f>IF((Table71012131415[[#This Row],[Rank]]+Table71012131415[[#This Row],[Score]])&gt;0,1,0)</f>
        <v>0</v>
      </c>
      <c r="K75" s="28">
        <f t="shared" si="4"/>
        <v>0</v>
      </c>
      <c r="L75" s="30">
        <f t="shared" si="5"/>
        <v>0</v>
      </c>
    </row>
    <row r="76" spans="1:12">
      <c r="A76" t="str">
        <f>MusicalTheatre!A65</f>
        <v>N-602</v>
      </c>
      <c r="B76">
        <f>MusicalTheatre!U65</f>
        <v>0</v>
      </c>
      <c r="C76">
        <f>MusicalTheatre!S65</f>
        <v>0</v>
      </c>
      <c r="D76" s="46">
        <f>IF((Table71012131415[[#This Row],[Rank]]+Table71012131415[[#This Row],[Score]])&gt;0,1,0)</f>
        <v>0</v>
      </c>
      <c r="K76" s="28">
        <f t="shared" si="4"/>
        <v>0</v>
      </c>
      <c r="L76" s="30">
        <f t="shared" si="5"/>
        <v>0</v>
      </c>
    </row>
    <row r="77" spans="1:12">
      <c r="A77" t="str">
        <f>MusicalTheatre!A66</f>
        <v>N-603</v>
      </c>
      <c r="B77">
        <f>MusicalTheatre!U66</f>
        <v>0</v>
      </c>
      <c r="C77">
        <f>MusicalTheatre!S66</f>
        <v>0</v>
      </c>
      <c r="D77" s="46">
        <f>IF((Table71012131415[[#This Row],[Rank]]+Table71012131415[[#This Row],[Score]])&gt;0,1,0)</f>
        <v>0</v>
      </c>
      <c r="K77" s="28">
        <f t="shared" si="4"/>
        <v>0</v>
      </c>
      <c r="L77" s="30">
        <f t="shared" si="5"/>
        <v>0</v>
      </c>
    </row>
    <row r="78" spans="1:12">
      <c r="A78" t="str">
        <f>MusicalTheatre!A67</f>
        <v>N-604</v>
      </c>
      <c r="B78">
        <f>MusicalTheatre!U67</f>
        <v>0</v>
      </c>
      <c r="C78">
        <f>MusicalTheatre!S67</f>
        <v>0</v>
      </c>
      <c r="D78" s="46">
        <f>IF((Table71012131415[[#This Row],[Rank]]+Table71012131415[[#This Row],[Score]])&gt;0,1,0)</f>
        <v>0</v>
      </c>
      <c r="K78" s="28">
        <f t="shared" si="4"/>
        <v>0</v>
      </c>
      <c r="L78" s="30">
        <f t="shared" si="5"/>
        <v>0</v>
      </c>
    </row>
    <row r="79" spans="1:12">
      <c r="A79" t="str">
        <f>MusicalTheatre!A69</f>
        <v>P-601</v>
      </c>
      <c r="B79">
        <f>MusicalTheatre!U69</f>
        <v>0</v>
      </c>
      <c r="C79">
        <f>MusicalTheatre!S69</f>
        <v>0</v>
      </c>
      <c r="D79" s="46">
        <f>IF((Table71012131415[[#This Row],[Rank]]+Table71012131415[[#This Row],[Score]])&gt;0,1,0)</f>
        <v>0</v>
      </c>
      <c r="K79" s="28">
        <f t="shared" si="4"/>
        <v>0</v>
      </c>
      <c r="L79" s="30">
        <f t="shared" si="5"/>
        <v>0</v>
      </c>
    </row>
    <row r="80" spans="1:12">
      <c r="A80" t="str">
        <f>MusicalTheatre!A70</f>
        <v>P-602</v>
      </c>
      <c r="B80">
        <f>MusicalTheatre!U70</f>
        <v>0</v>
      </c>
      <c r="C80">
        <f>MusicalTheatre!S70</f>
        <v>0</v>
      </c>
      <c r="D80" s="46">
        <f>IF((Table71012131415[[#This Row],[Rank]]+Table71012131415[[#This Row],[Score]])&gt;0,1,0)</f>
        <v>0</v>
      </c>
      <c r="K80" s="28">
        <f t="shared" si="4"/>
        <v>0</v>
      </c>
      <c r="L80" s="30">
        <f t="shared" si="5"/>
        <v>0</v>
      </c>
    </row>
    <row r="81" spans="1:12">
      <c r="A81" t="str">
        <f>MusicalTheatre!A71</f>
        <v>P-603</v>
      </c>
      <c r="B81">
        <f>MusicalTheatre!U71</f>
        <v>0</v>
      </c>
      <c r="C81">
        <f>MusicalTheatre!S71</f>
        <v>0</v>
      </c>
      <c r="D81" s="46">
        <f>IF((Table71012131415[[#This Row],[Rank]]+Table71012131415[[#This Row],[Score]])&gt;0,1,0)</f>
        <v>0</v>
      </c>
      <c r="K81" s="28">
        <f t="shared" si="4"/>
        <v>0</v>
      </c>
      <c r="L81" s="30">
        <f t="shared" si="5"/>
        <v>0</v>
      </c>
    </row>
    <row r="82" spans="1:12">
      <c r="A82" t="str">
        <f>MusicalTheatre!A72</f>
        <v>P-604</v>
      </c>
      <c r="B82">
        <f>MusicalTheatre!U72</f>
        <v>0</v>
      </c>
      <c r="C82">
        <f>MusicalTheatre!S72</f>
        <v>0</v>
      </c>
      <c r="D82" s="46">
        <f>IF((Table71012131415[[#This Row],[Rank]]+Table71012131415[[#This Row],[Score]])&gt;0,1,0)</f>
        <v>0</v>
      </c>
      <c r="K82" s="28">
        <f t="shared" si="4"/>
        <v>0</v>
      </c>
      <c r="L82" s="30">
        <f t="shared" si="5"/>
        <v>0</v>
      </c>
    </row>
    <row r="83" spans="1:12">
      <c r="A83" t="str">
        <f>MusicalTheatre!A74</f>
        <v>Q-601</v>
      </c>
      <c r="B83">
        <f>MusicalTheatre!U74</f>
        <v>0</v>
      </c>
      <c r="C83">
        <f>MusicalTheatre!S74</f>
        <v>0</v>
      </c>
      <c r="D83" s="46">
        <f>IF((Table71012131415[[#This Row],[Rank]]+Table71012131415[[#This Row],[Score]])&gt;0,1,0)</f>
        <v>0</v>
      </c>
      <c r="K83" s="28">
        <f t="shared" si="4"/>
        <v>0</v>
      </c>
      <c r="L83" s="30">
        <f t="shared" si="5"/>
        <v>0</v>
      </c>
    </row>
    <row r="84" spans="1:12">
      <c r="A84" t="str">
        <f>MusicalTheatre!A75</f>
        <v>Q-602</v>
      </c>
      <c r="B84">
        <f>MusicalTheatre!U75</f>
        <v>0</v>
      </c>
      <c r="C84">
        <f>MusicalTheatre!S75</f>
        <v>0</v>
      </c>
      <c r="D84" s="46">
        <f>IF((Table71012131415[[#This Row],[Rank]]+Table71012131415[[#This Row],[Score]])&gt;0,1,0)</f>
        <v>0</v>
      </c>
      <c r="K84" s="28">
        <f t="shared" si="4"/>
        <v>0</v>
      </c>
      <c r="L84" s="30">
        <f t="shared" si="5"/>
        <v>0</v>
      </c>
    </row>
    <row r="85" spans="1:12">
      <c r="A85" t="str">
        <f>MusicalTheatre!A76</f>
        <v>Q-603</v>
      </c>
      <c r="B85">
        <f>MusicalTheatre!U76</f>
        <v>0</v>
      </c>
      <c r="C85">
        <f>MusicalTheatre!S76</f>
        <v>0</v>
      </c>
      <c r="D85" s="46">
        <f>IF((Table71012131415[[#This Row],[Rank]]+Table71012131415[[#This Row],[Score]])&gt;0,1,0)</f>
        <v>0</v>
      </c>
      <c r="K85" s="28">
        <f t="shared" si="4"/>
        <v>0</v>
      </c>
      <c r="L85" s="30">
        <f t="shared" si="5"/>
        <v>0</v>
      </c>
    </row>
    <row r="86" spans="1:12">
      <c r="A86" t="str">
        <f>MusicalTheatre!A77</f>
        <v>Q-604</v>
      </c>
      <c r="B86">
        <f>MusicalTheatre!U77</f>
        <v>0</v>
      </c>
      <c r="C86">
        <f>MusicalTheatre!S77</f>
        <v>0</v>
      </c>
      <c r="D86" s="46">
        <f>IF((Table71012131415[[#This Row],[Rank]]+Table71012131415[[#This Row],[Score]])&gt;0,1,0)</f>
        <v>0</v>
      </c>
      <c r="K86" s="28">
        <f t="shared" si="4"/>
        <v>0</v>
      </c>
      <c r="L86" s="30">
        <f t="shared" si="5"/>
        <v>0</v>
      </c>
    </row>
    <row r="87" spans="1:12">
      <c r="A87" t="str">
        <f>MusicalTheatre!A79</f>
        <v>R-601</v>
      </c>
      <c r="B87">
        <f>MusicalTheatre!U79</f>
        <v>0</v>
      </c>
      <c r="C87">
        <f>MusicalTheatre!S79</f>
        <v>0</v>
      </c>
      <c r="D87" s="46">
        <f>IF((Table71012131415[[#This Row],[Rank]]+Table71012131415[[#This Row],[Score]])&gt;0,1,0)</f>
        <v>0</v>
      </c>
      <c r="K87" s="28">
        <f t="shared" si="4"/>
        <v>0</v>
      </c>
      <c r="L87" s="30">
        <f t="shared" si="5"/>
        <v>0</v>
      </c>
    </row>
    <row r="88" spans="1:12">
      <c r="A88" t="str">
        <f>MusicalTheatre!A80</f>
        <v>R-602</v>
      </c>
      <c r="B88">
        <f>MusicalTheatre!U80</f>
        <v>0</v>
      </c>
      <c r="C88">
        <f>MusicalTheatre!S80</f>
        <v>0</v>
      </c>
      <c r="D88" s="46">
        <f>IF((Table71012131415[[#This Row],[Rank]]+Table71012131415[[#This Row],[Score]])&gt;0,1,0)</f>
        <v>0</v>
      </c>
      <c r="K88" s="28">
        <f t="shared" si="4"/>
        <v>0</v>
      </c>
      <c r="L88" s="30">
        <f t="shared" si="5"/>
        <v>0</v>
      </c>
    </row>
    <row r="89" spans="1:12">
      <c r="A89" t="str">
        <f>MusicalTheatre!A81</f>
        <v>R-603</v>
      </c>
      <c r="B89">
        <f>MusicalTheatre!U81</f>
        <v>0</v>
      </c>
      <c r="C89">
        <f>MusicalTheatre!S81</f>
        <v>0</v>
      </c>
      <c r="D89" s="46">
        <f>IF((Table71012131415[[#This Row],[Rank]]+Table71012131415[[#This Row],[Score]])&gt;0,1,0)</f>
        <v>0</v>
      </c>
      <c r="K89" s="28">
        <f t="shared" si="4"/>
        <v>0</v>
      </c>
      <c r="L89" s="30">
        <f t="shared" si="5"/>
        <v>0</v>
      </c>
    </row>
    <row r="90" spans="1:12">
      <c r="A90" t="str">
        <f>MusicalTheatre!A82</f>
        <v>R-604</v>
      </c>
      <c r="B90">
        <f>MusicalTheatre!U82</f>
        <v>0</v>
      </c>
      <c r="C90">
        <f>MusicalTheatre!S82</f>
        <v>0</v>
      </c>
      <c r="D90" s="46">
        <f>IF((Table71012131415[[#This Row],[Rank]]+Table71012131415[[#This Row],[Score]])&gt;0,1,0)</f>
        <v>0</v>
      </c>
      <c r="K90" s="28">
        <f t="shared" si="4"/>
        <v>0</v>
      </c>
      <c r="L90" s="30">
        <f t="shared" si="5"/>
        <v>0</v>
      </c>
    </row>
    <row r="91" spans="1:12">
      <c r="A91" t="str">
        <f>MusicalTheatre!A84</f>
        <v>S-601</v>
      </c>
      <c r="B91">
        <f>MusicalTheatre!U84</f>
        <v>0</v>
      </c>
      <c r="C91">
        <f>MusicalTheatre!S84</f>
        <v>0</v>
      </c>
      <c r="D91" s="46">
        <f>IF((Table71012131415[[#This Row],[Rank]]+Table71012131415[[#This Row],[Score]])&gt;0,1,0)</f>
        <v>0</v>
      </c>
      <c r="K91" s="28">
        <f t="shared" si="4"/>
        <v>0</v>
      </c>
      <c r="L91" s="30">
        <f t="shared" si="5"/>
        <v>0</v>
      </c>
    </row>
    <row r="92" spans="1:12">
      <c r="A92" t="str">
        <f>MusicalTheatre!A85</f>
        <v>S-602</v>
      </c>
      <c r="B92">
        <f>MusicalTheatre!U85</f>
        <v>0</v>
      </c>
      <c r="C92">
        <f>MusicalTheatre!S85</f>
        <v>0</v>
      </c>
      <c r="D92" s="46">
        <f>IF((Table71012131415[[#This Row],[Rank]]+Table71012131415[[#This Row],[Score]])&gt;0,1,0)</f>
        <v>0</v>
      </c>
      <c r="K92" s="28">
        <f t="shared" si="4"/>
        <v>0</v>
      </c>
      <c r="L92" s="30">
        <f t="shared" si="5"/>
        <v>0</v>
      </c>
    </row>
    <row r="93" spans="1:12">
      <c r="A93" t="str">
        <f>MusicalTheatre!A86</f>
        <v>S-603</v>
      </c>
      <c r="B93">
        <f>MusicalTheatre!U86</f>
        <v>0</v>
      </c>
      <c r="C93">
        <f>MusicalTheatre!S86</f>
        <v>0</v>
      </c>
      <c r="D93" s="46">
        <f>IF((Table71012131415[[#This Row],[Rank]]+Table71012131415[[#This Row],[Score]])&gt;0,1,0)</f>
        <v>0</v>
      </c>
      <c r="K93" s="28">
        <f t="shared" si="4"/>
        <v>0</v>
      </c>
      <c r="L93" s="30">
        <f t="shared" si="5"/>
        <v>0</v>
      </c>
    </row>
    <row r="94" spans="1:12">
      <c r="A94" t="str">
        <f>MusicalTheatre!A87</f>
        <v>S-604</v>
      </c>
      <c r="B94">
        <f>MusicalTheatre!U87</f>
        <v>0</v>
      </c>
      <c r="C94">
        <f>MusicalTheatre!S87</f>
        <v>0</v>
      </c>
      <c r="D94" s="46">
        <f>IF((Table71012131415[[#This Row],[Rank]]+Table71012131415[[#This Row],[Score]])&gt;0,1,0)</f>
        <v>0</v>
      </c>
      <c r="K94" s="28">
        <f t="shared" si="4"/>
        <v>0</v>
      </c>
      <c r="L94" s="30">
        <f t="shared" si="5"/>
        <v>0</v>
      </c>
    </row>
    <row r="95" spans="1:12">
      <c r="A95" t="str">
        <f>MusicalTheatre!A89</f>
        <v>T-601</v>
      </c>
      <c r="B95">
        <f>MusicalTheatre!U89</f>
        <v>0</v>
      </c>
      <c r="C95">
        <f>MusicalTheatre!S89</f>
        <v>0</v>
      </c>
      <c r="D95" s="46">
        <f>IF((Table71012131415[[#This Row],[Rank]]+Table71012131415[[#This Row],[Score]])&gt;0,1,0)</f>
        <v>0</v>
      </c>
      <c r="K95" s="28">
        <f t="shared" si="4"/>
        <v>0</v>
      </c>
      <c r="L95" s="30">
        <f t="shared" si="5"/>
        <v>0</v>
      </c>
    </row>
    <row r="96" spans="1:12">
      <c r="A96" t="str">
        <f>MusicalTheatre!A90</f>
        <v>T-602</v>
      </c>
      <c r="B96">
        <f>MusicalTheatre!U90</f>
        <v>0</v>
      </c>
      <c r="C96">
        <f>MusicalTheatre!S90</f>
        <v>0</v>
      </c>
      <c r="D96" s="46">
        <f>IF((Table71012131415[[#This Row],[Rank]]+Table71012131415[[#This Row],[Score]])&gt;0,1,0)</f>
        <v>0</v>
      </c>
      <c r="K96" s="28">
        <f t="shared" si="4"/>
        <v>0</v>
      </c>
      <c r="L96" s="30">
        <f t="shared" si="5"/>
        <v>0</v>
      </c>
    </row>
    <row r="97" spans="1:12">
      <c r="A97" t="str">
        <f>MusicalTheatre!A91</f>
        <v>T-603</v>
      </c>
      <c r="B97">
        <f>MusicalTheatre!U91</f>
        <v>0</v>
      </c>
      <c r="C97">
        <f>MusicalTheatre!S91</f>
        <v>0</v>
      </c>
      <c r="D97" s="46">
        <f>IF((Table71012131415[[#This Row],[Rank]]+Table71012131415[[#This Row],[Score]])&gt;0,1,0)</f>
        <v>0</v>
      </c>
      <c r="K97" s="28">
        <f t="shared" si="4"/>
        <v>0</v>
      </c>
      <c r="L97" s="30">
        <f t="shared" si="5"/>
        <v>0</v>
      </c>
    </row>
    <row r="98" spans="1:12">
      <c r="A98" t="str">
        <f>MusicalTheatre!A92</f>
        <v>T-604</v>
      </c>
      <c r="B98">
        <f>MusicalTheatre!U92</f>
        <v>0</v>
      </c>
      <c r="C98">
        <f>MusicalTheatre!S92</f>
        <v>0</v>
      </c>
      <c r="D98" s="46">
        <f>IF((Table71012131415[[#This Row],[Rank]]+Table71012131415[[#This Row],[Score]])&gt;0,1,0)</f>
        <v>0</v>
      </c>
      <c r="K98" s="28">
        <f t="shared" si="4"/>
        <v>0</v>
      </c>
      <c r="L98" s="30">
        <f t="shared" si="5"/>
        <v>0</v>
      </c>
    </row>
    <row r="99" spans="1:12">
      <c r="A99" t="str">
        <f>MusicalTheatre!A94</f>
        <v>U-601</v>
      </c>
      <c r="B99">
        <f>MusicalTheatre!U94</f>
        <v>0</v>
      </c>
      <c r="C99">
        <f>MusicalTheatre!S94</f>
        <v>0</v>
      </c>
      <c r="D99" s="46">
        <f>IF((Table71012131415[[#This Row],[Rank]]+Table71012131415[[#This Row],[Score]])&gt;0,1,0)</f>
        <v>0</v>
      </c>
      <c r="K99" s="28">
        <f t="shared" ref="K99:K122" si="6">SUM(E99,G99,I99)</f>
        <v>0</v>
      </c>
      <c r="L99" s="30">
        <f t="shared" ref="L99:L122" si="7">SUM(F99,H99,J99)</f>
        <v>0</v>
      </c>
    </row>
    <row r="100" spans="1:12">
      <c r="A100" t="str">
        <f>MusicalTheatre!A95</f>
        <v>U-602</v>
      </c>
      <c r="B100">
        <f>MusicalTheatre!U95</f>
        <v>0</v>
      </c>
      <c r="C100">
        <f>MusicalTheatre!S95</f>
        <v>0</v>
      </c>
      <c r="D100" s="46">
        <f>IF((Table71012131415[[#This Row],[Rank]]+Table71012131415[[#This Row],[Score]])&gt;0,1,0)</f>
        <v>0</v>
      </c>
      <c r="K100" s="28">
        <f t="shared" si="6"/>
        <v>0</v>
      </c>
      <c r="L100" s="30">
        <f t="shared" si="7"/>
        <v>0</v>
      </c>
    </row>
    <row r="101" spans="1:12">
      <c r="A101" t="str">
        <f>MusicalTheatre!A96</f>
        <v>U-603</v>
      </c>
      <c r="B101">
        <f>MusicalTheatre!U96</f>
        <v>0</v>
      </c>
      <c r="C101">
        <f>MusicalTheatre!S96</f>
        <v>0</v>
      </c>
      <c r="D101" s="46">
        <f>IF((Table71012131415[[#This Row],[Rank]]+Table71012131415[[#This Row],[Score]])&gt;0,1,0)</f>
        <v>0</v>
      </c>
      <c r="K101" s="28">
        <f t="shared" si="6"/>
        <v>0</v>
      </c>
      <c r="L101" s="30">
        <f t="shared" si="7"/>
        <v>0</v>
      </c>
    </row>
    <row r="102" spans="1:12">
      <c r="A102" t="str">
        <f>MusicalTheatre!A97</f>
        <v>U-604</v>
      </c>
      <c r="B102">
        <f>MusicalTheatre!U97</f>
        <v>0</v>
      </c>
      <c r="C102">
        <f>MusicalTheatre!S97</f>
        <v>0</v>
      </c>
      <c r="D102" s="46">
        <f>IF((Table71012131415[[#This Row],[Rank]]+Table71012131415[[#This Row],[Score]])&gt;0,1,0)</f>
        <v>0</v>
      </c>
      <c r="K102" s="28">
        <f t="shared" si="6"/>
        <v>0</v>
      </c>
      <c r="L102" s="30">
        <f t="shared" si="7"/>
        <v>0</v>
      </c>
    </row>
    <row r="103" spans="1:12">
      <c r="A103" t="str">
        <f>MusicalTheatre!A99</f>
        <v>V-601</v>
      </c>
      <c r="B103">
        <f>MusicalTheatre!U99</f>
        <v>0</v>
      </c>
      <c r="C103">
        <f>MusicalTheatre!S99</f>
        <v>0</v>
      </c>
      <c r="D103" s="46">
        <f>IF((Table71012131415[[#This Row],[Rank]]+Table71012131415[[#This Row],[Score]])&gt;0,1,0)</f>
        <v>0</v>
      </c>
      <c r="K103" s="28">
        <f t="shared" si="6"/>
        <v>0</v>
      </c>
      <c r="L103" s="30">
        <f t="shared" si="7"/>
        <v>0</v>
      </c>
    </row>
    <row r="104" spans="1:12">
      <c r="A104" t="str">
        <f>MusicalTheatre!A100</f>
        <v>V-602</v>
      </c>
      <c r="B104">
        <f>MusicalTheatre!U100</f>
        <v>0</v>
      </c>
      <c r="C104">
        <f>MusicalTheatre!S100</f>
        <v>0</v>
      </c>
      <c r="D104" s="46">
        <f>IF((Table71012131415[[#This Row],[Rank]]+Table71012131415[[#This Row],[Score]])&gt;0,1,0)</f>
        <v>0</v>
      </c>
      <c r="K104" s="28">
        <f t="shared" si="6"/>
        <v>0</v>
      </c>
      <c r="L104" s="30">
        <f t="shared" si="7"/>
        <v>0</v>
      </c>
    </row>
    <row r="105" spans="1:12">
      <c r="A105" t="str">
        <f>MusicalTheatre!A101</f>
        <v>V-603</v>
      </c>
      <c r="B105">
        <f>MusicalTheatre!U101</f>
        <v>0</v>
      </c>
      <c r="C105">
        <f>MusicalTheatre!S101</f>
        <v>0</v>
      </c>
      <c r="D105" s="46">
        <f>IF((Table71012131415[[#This Row],[Rank]]+Table71012131415[[#This Row],[Score]])&gt;0,1,0)</f>
        <v>0</v>
      </c>
      <c r="K105" s="28">
        <f t="shared" si="6"/>
        <v>0</v>
      </c>
      <c r="L105" s="30">
        <f t="shared" si="7"/>
        <v>0</v>
      </c>
    </row>
    <row r="106" spans="1:12">
      <c r="A106" t="str">
        <f>MusicalTheatre!A102</f>
        <v>V-604</v>
      </c>
      <c r="B106">
        <f>MusicalTheatre!U102</f>
        <v>0</v>
      </c>
      <c r="C106">
        <f>MusicalTheatre!S102</f>
        <v>0</v>
      </c>
      <c r="D106" s="46">
        <f>IF((Table71012131415[[#This Row],[Rank]]+Table71012131415[[#This Row],[Score]])&gt;0,1,0)</f>
        <v>0</v>
      </c>
      <c r="K106" s="28">
        <f t="shared" si="6"/>
        <v>0</v>
      </c>
      <c r="L106" s="30">
        <f t="shared" si="7"/>
        <v>0</v>
      </c>
    </row>
    <row r="107" spans="1:12">
      <c r="A107" t="str">
        <f>MusicalTheatre!A104</f>
        <v>W-601</v>
      </c>
      <c r="B107">
        <f>MusicalTheatre!U104</f>
        <v>0</v>
      </c>
      <c r="C107">
        <f>MusicalTheatre!S104</f>
        <v>0</v>
      </c>
      <c r="D107" s="46">
        <f>IF((Table71012131415[[#This Row],[Rank]]+Table71012131415[[#This Row],[Score]])&gt;0,1,0)</f>
        <v>0</v>
      </c>
      <c r="K107" s="28">
        <f t="shared" si="6"/>
        <v>0</v>
      </c>
      <c r="L107" s="30">
        <f t="shared" si="7"/>
        <v>0</v>
      </c>
    </row>
    <row r="108" spans="1:12">
      <c r="A108" t="str">
        <f>MusicalTheatre!A105</f>
        <v>W-602</v>
      </c>
      <c r="B108">
        <f>MusicalTheatre!U105</f>
        <v>0</v>
      </c>
      <c r="C108">
        <f>MusicalTheatre!S105</f>
        <v>0</v>
      </c>
      <c r="D108" s="46">
        <f>IF((Table71012131415[[#This Row],[Rank]]+Table71012131415[[#This Row],[Score]])&gt;0,1,0)</f>
        <v>0</v>
      </c>
      <c r="K108" s="28">
        <f t="shared" si="6"/>
        <v>0</v>
      </c>
      <c r="L108" s="30">
        <f t="shared" si="7"/>
        <v>0</v>
      </c>
    </row>
    <row r="109" spans="1:12">
      <c r="A109" t="str">
        <f>MusicalTheatre!A106</f>
        <v>W-603</v>
      </c>
      <c r="B109">
        <f>MusicalTheatre!U106</f>
        <v>0</v>
      </c>
      <c r="C109">
        <f>MusicalTheatre!S106</f>
        <v>0</v>
      </c>
      <c r="D109" s="46">
        <f>IF((Table71012131415[[#This Row],[Rank]]+Table71012131415[[#This Row],[Score]])&gt;0,1,0)</f>
        <v>0</v>
      </c>
      <c r="K109" s="28">
        <f t="shared" si="6"/>
        <v>0</v>
      </c>
      <c r="L109" s="30">
        <f t="shared" si="7"/>
        <v>0</v>
      </c>
    </row>
    <row r="110" spans="1:12">
      <c r="A110" t="str">
        <f>MusicalTheatre!A107</f>
        <v>W-604</v>
      </c>
      <c r="B110">
        <f>MusicalTheatre!U107</f>
        <v>0</v>
      </c>
      <c r="C110">
        <f>MusicalTheatre!S107</f>
        <v>0</v>
      </c>
      <c r="D110" s="46">
        <f>IF((Table71012131415[[#This Row],[Rank]]+Table71012131415[[#This Row],[Score]])&gt;0,1,0)</f>
        <v>0</v>
      </c>
      <c r="K110" s="28">
        <f t="shared" si="6"/>
        <v>0</v>
      </c>
      <c r="L110" s="30">
        <f t="shared" si="7"/>
        <v>0</v>
      </c>
    </row>
    <row r="111" spans="1:12">
      <c r="A111" t="str">
        <f>MusicalTheatre!A109</f>
        <v>X-601</v>
      </c>
      <c r="B111">
        <f>MusicalTheatre!U109</f>
        <v>0</v>
      </c>
      <c r="C111">
        <f>MusicalTheatre!S109</f>
        <v>0</v>
      </c>
      <c r="D111" s="46">
        <f>IF((Table71012131415[[#This Row],[Rank]]+Table71012131415[[#This Row],[Score]])&gt;0,1,0)</f>
        <v>0</v>
      </c>
      <c r="K111" s="28">
        <f t="shared" si="6"/>
        <v>0</v>
      </c>
      <c r="L111" s="30">
        <f t="shared" si="7"/>
        <v>0</v>
      </c>
    </row>
    <row r="112" spans="1:12">
      <c r="A112" t="str">
        <f>MusicalTheatre!A110</f>
        <v>X-602</v>
      </c>
      <c r="B112">
        <f>MusicalTheatre!U110</f>
        <v>0</v>
      </c>
      <c r="C112">
        <f>MusicalTheatre!S110</f>
        <v>0</v>
      </c>
      <c r="D112" s="46">
        <f>IF((Table71012131415[[#This Row],[Rank]]+Table71012131415[[#This Row],[Score]])&gt;0,1,0)</f>
        <v>0</v>
      </c>
      <c r="K112" s="28">
        <f t="shared" si="6"/>
        <v>0</v>
      </c>
      <c r="L112" s="30">
        <f t="shared" si="7"/>
        <v>0</v>
      </c>
    </row>
    <row r="113" spans="1:12">
      <c r="A113" t="str">
        <f>MusicalTheatre!A111</f>
        <v>X-603</v>
      </c>
      <c r="B113">
        <f>MusicalTheatre!U111</f>
        <v>0</v>
      </c>
      <c r="C113">
        <f>MusicalTheatre!S111</f>
        <v>0</v>
      </c>
      <c r="D113" s="46">
        <f>IF((Table71012131415[[#This Row],[Rank]]+Table71012131415[[#This Row],[Score]])&gt;0,1,0)</f>
        <v>0</v>
      </c>
      <c r="K113" s="28">
        <f t="shared" si="6"/>
        <v>0</v>
      </c>
      <c r="L113" s="30">
        <f t="shared" si="7"/>
        <v>0</v>
      </c>
    </row>
    <row r="114" spans="1:12">
      <c r="A114" t="str">
        <f>MusicalTheatre!A112</f>
        <v>X-604</v>
      </c>
      <c r="B114">
        <f>MusicalTheatre!U112</f>
        <v>0</v>
      </c>
      <c r="C114">
        <f>MusicalTheatre!S112</f>
        <v>0</v>
      </c>
      <c r="D114" s="46">
        <f>IF((Table71012131415[[#This Row],[Rank]]+Table71012131415[[#This Row],[Score]])&gt;0,1,0)</f>
        <v>0</v>
      </c>
      <c r="K114" s="28">
        <f t="shared" si="6"/>
        <v>0</v>
      </c>
      <c r="L114" s="30">
        <f t="shared" si="7"/>
        <v>0</v>
      </c>
    </row>
    <row r="115" spans="1:12">
      <c r="A115" t="str">
        <f>MusicalTheatre!A114</f>
        <v>Y-601</v>
      </c>
      <c r="B115">
        <f>MusicalTheatre!U114</f>
        <v>0</v>
      </c>
      <c r="C115">
        <f>MusicalTheatre!S114</f>
        <v>0</v>
      </c>
      <c r="D115" s="46">
        <f>IF((Table71012131415[[#This Row],[Rank]]+Table71012131415[[#This Row],[Score]])&gt;0,1,0)</f>
        <v>0</v>
      </c>
      <c r="K115" s="28">
        <f t="shared" si="6"/>
        <v>0</v>
      </c>
      <c r="L115" s="30">
        <f t="shared" si="7"/>
        <v>0</v>
      </c>
    </row>
    <row r="116" spans="1:12">
      <c r="A116" t="str">
        <f>MusicalTheatre!A115</f>
        <v>Y-602</v>
      </c>
      <c r="B116">
        <f>MusicalTheatre!U115</f>
        <v>0</v>
      </c>
      <c r="C116">
        <f>MusicalTheatre!S115</f>
        <v>0</v>
      </c>
      <c r="D116" s="46">
        <f>IF((Table71012131415[[#This Row],[Rank]]+Table71012131415[[#This Row],[Score]])&gt;0,1,0)</f>
        <v>0</v>
      </c>
      <c r="K116" s="28">
        <f t="shared" si="6"/>
        <v>0</v>
      </c>
      <c r="L116" s="30">
        <f t="shared" si="7"/>
        <v>0</v>
      </c>
    </row>
    <row r="117" spans="1:12">
      <c r="A117" t="str">
        <f>MusicalTheatre!A116</f>
        <v>Y-603</v>
      </c>
      <c r="B117">
        <f>MusicalTheatre!U116</f>
        <v>0</v>
      </c>
      <c r="C117">
        <f>MusicalTheatre!S116</f>
        <v>0</v>
      </c>
      <c r="D117" s="46">
        <f>IF((Table71012131415[[#This Row],[Rank]]+Table71012131415[[#This Row],[Score]])&gt;0,1,0)</f>
        <v>0</v>
      </c>
      <c r="K117" s="28">
        <f t="shared" si="6"/>
        <v>0</v>
      </c>
      <c r="L117" s="30">
        <f t="shared" si="7"/>
        <v>0</v>
      </c>
    </row>
    <row r="118" spans="1:12">
      <c r="A118" t="str">
        <f>MusicalTheatre!A117</f>
        <v>Y-604</v>
      </c>
      <c r="B118">
        <f>MusicalTheatre!U117</f>
        <v>0</v>
      </c>
      <c r="C118">
        <f>MusicalTheatre!S117</f>
        <v>0</v>
      </c>
      <c r="D118" s="46">
        <f>IF((Table71012131415[[#This Row],[Rank]]+Table71012131415[[#This Row],[Score]])&gt;0,1,0)</f>
        <v>0</v>
      </c>
      <c r="K118" s="28">
        <f t="shared" si="6"/>
        <v>0</v>
      </c>
      <c r="L118" s="30">
        <f t="shared" si="7"/>
        <v>0</v>
      </c>
    </row>
    <row r="119" spans="1:12">
      <c r="A119" t="str">
        <f>MusicalTheatre!A119</f>
        <v>Z-601</v>
      </c>
      <c r="B119">
        <f>MusicalTheatre!U119</f>
        <v>0</v>
      </c>
      <c r="C119">
        <f>MusicalTheatre!S119</f>
        <v>0</v>
      </c>
      <c r="D119" s="46">
        <f>IF((Table71012131415[[#This Row],[Rank]]+Table71012131415[[#This Row],[Score]])&gt;0,1,0)</f>
        <v>0</v>
      </c>
      <c r="K119" s="28">
        <f t="shared" si="6"/>
        <v>0</v>
      </c>
      <c r="L119" s="30">
        <f t="shared" si="7"/>
        <v>0</v>
      </c>
    </row>
    <row r="120" spans="1:12">
      <c r="A120" t="str">
        <f>MusicalTheatre!A120</f>
        <v>Z-602</v>
      </c>
      <c r="B120">
        <f>MusicalTheatre!U120</f>
        <v>0</v>
      </c>
      <c r="C120">
        <f>MusicalTheatre!S120</f>
        <v>0</v>
      </c>
      <c r="D120" s="46">
        <f>IF((Table71012131415[[#This Row],[Rank]]+Table71012131415[[#This Row],[Score]])&gt;0,1,0)</f>
        <v>0</v>
      </c>
      <c r="K120" s="28">
        <f t="shared" si="6"/>
        <v>0</v>
      </c>
      <c r="L120" s="30">
        <f t="shared" si="7"/>
        <v>0</v>
      </c>
    </row>
    <row r="121" spans="1:12">
      <c r="A121" t="str">
        <f>MusicalTheatre!A121</f>
        <v>Z-603</v>
      </c>
      <c r="B121">
        <f>MusicalTheatre!U121</f>
        <v>0</v>
      </c>
      <c r="C121">
        <f>MusicalTheatre!S121</f>
        <v>0</v>
      </c>
      <c r="D121" s="46">
        <f>IF((Table71012131415[[#This Row],[Rank]]+Table71012131415[[#This Row],[Score]])&gt;0,1,0)</f>
        <v>0</v>
      </c>
      <c r="K121" s="28">
        <f t="shared" si="6"/>
        <v>0</v>
      </c>
      <c r="L121" s="30">
        <f t="shared" si="7"/>
        <v>0</v>
      </c>
    </row>
    <row r="122" spans="1:12">
      <c r="A122" t="str">
        <f>MusicalTheatre!A122</f>
        <v>Z-604</v>
      </c>
      <c r="B122">
        <f>MusicalTheatre!U122</f>
        <v>0</v>
      </c>
      <c r="C122">
        <f>MusicalTheatre!S122</f>
        <v>0</v>
      </c>
      <c r="D122" s="46">
        <f>IF((Table71012131415[[#This Row],[Rank]]+Table71012131415[[#This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filter_by_Rank_then_Score">
                <anchor moveWithCells="1" sizeWithCells="1">
                  <from>
                    <xdr:col>13</xdr:col>
                    <xdr:colOff>276225</xdr:colOff>
                    <xdr:row>1</xdr:row>
                    <xdr:rowOff>152400</xdr:rowOff>
                  </from>
                  <to>
                    <xdr:col>16</xdr:col>
                    <xdr:colOff>266700</xdr:colOff>
                    <xdr:row>4</xdr:row>
                    <xdr:rowOff>114300</xdr:rowOff>
                  </to>
                </anchor>
              </controlPr>
            </control>
          </mc:Choice>
        </mc:AlternateContent>
      </controls>
    </mc:Choice>
  </mc:AlternateContent>
  <tableParts count="1">
    <tablePart r:id="rId5"/>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Instructions</vt:lpstr>
      <vt:lpstr>Sheet1</vt:lpstr>
      <vt:lpstr>Humorous Monologues</vt:lpstr>
      <vt:lpstr>Dramatic</vt:lpstr>
      <vt:lpstr>Classical</vt:lpstr>
      <vt:lpstr>Contemporary</vt:lpstr>
      <vt:lpstr>MusicalTheatre</vt:lpstr>
      <vt:lpstr>Pantomime</vt:lpstr>
      <vt:lpstr>MusicalTheatreMR</vt:lpstr>
      <vt:lpstr>HumorousMR</vt:lpstr>
      <vt:lpstr>DramaticMR</vt:lpstr>
      <vt:lpstr>ClassicalMR</vt:lpstr>
      <vt:lpstr>ContemporaryMR</vt:lpstr>
      <vt:lpstr>PantomimeMR</vt:lpstr>
      <vt:lpstr>One-Acts</vt:lpstr>
      <vt:lpstr>CostumeDesign</vt:lpstr>
      <vt:lpstr>ScenicDesign</vt:lpstr>
      <vt:lpstr>Sweepstakes</vt:lpstr>
      <vt:lpstr>1A Awards</vt:lpstr>
      <vt:lpstr>ScenicResults</vt:lpstr>
      <vt:lpstr>CostumeResults</vt:lpstr>
    </vt:vector>
  </TitlesOfParts>
  <Company>Canyons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Joshua</dc:creator>
  <cp:lastModifiedBy>UHSAA Office</cp:lastModifiedBy>
  <dcterms:created xsi:type="dcterms:W3CDTF">2014-02-11T20:34:55Z</dcterms:created>
  <dcterms:modified xsi:type="dcterms:W3CDTF">2022-04-11T16:31:17Z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cb76b2-10b8-4fe1-93d4-2202842406cd_Enabled">
    <vt:lpwstr>True</vt:lpwstr>
  </property>
  <property fmtid="{D5CDD505-2E9C-101B-9397-08002B2CF9AE}" pid="3" name="MSIP_Label_17cb76b2-10b8-4fe1-93d4-2202842406cd_SiteId">
    <vt:lpwstr>945c199a-83a2-4e80-9f8c-5a91be5752dd</vt:lpwstr>
  </property>
  <property fmtid="{D5CDD505-2E9C-101B-9397-08002B2CF9AE}" pid="4" name="MSIP_Label_17cb76b2-10b8-4fe1-93d4-2202842406cd_Owner">
    <vt:lpwstr>Seth.Gremmert@emc.com</vt:lpwstr>
  </property>
  <property fmtid="{D5CDD505-2E9C-101B-9397-08002B2CF9AE}" pid="5" name="MSIP_Label_17cb76b2-10b8-4fe1-93d4-2202842406cd_SetDate">
    <vt:lpwstr>2020-02-17T03:28:03.2720293Z</vt:lpwstr>
  </property>
  <property fmtid="{D5CDD505-2E9C-101B-9397-08002B2CF9AE}" pid="6" name="MSIP_Label_17cb76b2-10b8-4fe1-93d4-2202842406cd_Name">
    <vt:lpwstr>External Public</vt:lpwstr>
  </property>
  <property fmtid="{D5CDD505-2E9C-101B-9397-08002B2CF9AE}" pid="7" name="MSIP_Label_17cb76b2-10b8-4fe1-93d4-2202842406cd_Application">
    <vt:lpwstr>Microsoft Azure Information Protection</vt:lpwstr>
  </property>
  <property fmtid="{D5CDD505-2E9C-101B-9397-08002B2CF9AE}" pid="8" name="MSIP_Label_17cb76b2-10b8-4fe1-93d4-2202842406cd_Extended_MSFT_Method">
    <vt:lpwstr>Manual</vt:lpwstr>
  </property>
  <property fmtid="{D5CDD505-2E9C-101B-9397-08002B2CF9AE}" pid="9" name="aiplabel">
    <vt:lpwstr>External Public</vt:lpwstr>
  </property>
</Properties>
</file>